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298\Desktop\"/>
    </mc:Choice>
  </mc:AlternateContent>
  <xr:revisionPtr revIDLastSave="0" documentId="8_{DBD5E0B5-AE14-4E08-9037-22CBF87278FC}" xr6:coauthVersionLast="47" xr6:coauthVersionMax="47" xr10:uidLastSave="{00000000-0000-0000-0000-000000000000}"/>
  <bookViews>
    <workbookView xWindow="20370" yWindow="-7680" windowWidth="29040" windowHeight="15720" tabRatio="725" xr2:uid="{00000000-000D-0000-FFFF-FFFF00000000}"/>
  </bookViews>
  <sheets>
    <sheet name="R8.3" sheetId="68" r:id="rId1"/>
    <sheet name="R8.2" sheetId="67" r:id="rId2"/>
    <sheet name="R8.1" sheetId="66" r:id="rId3"/>
    <sheet name="R7.12" sheetId="65" r:id="rId4"/>
    <sheet name="R7.11" sheetId="64" r:id="rId5"/>
    <sheet name="R7.10" sheetId="63" r:id="rId6"/>
    <sheet name="R7.9" sheetId="62" r:id="rId7"/>
    <sheet name="R7.8" sheetId="61" r:id="rId8"/>
    <sheet name="R7.7" sheetId="60" r:id="rId9"/>
    <sheet name="R7.6" sheetId="59" r:id="rId10"/>
    <sheet name="R7.５" sheetId="57" r:id="rId11"/>
    <sheet name="R7.4" sheetId="58" r:id="rId12"/>
    <sheet name="R7.3" sheetId="5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63" i="68" l="1"/>
  <c r="BK62" i="68"/>
  <c r="BK64" i="68" s="1"/>
  <c r="BK65" i="68" s="1"/>
  <c r="AQ63" i="68"/>
  <c r="AQ62" i="68"/>
  <c r="AQ64" i="68" s="1"/>
  <c r="AQ65" i="68" s="1"/>
  <c r="W62" i="68"/>
  <c r="W63" i="68"/>
  <c r="BT63" i="68"/>
  <c r="BS63" i="68"/>
  <c r="BT62" i="68"/>
  <c r="BT64" i="68" s="1"/>
  <c r="BT65" i="68" s="1"/>
  <c r="BS62" i="68"/>
  <c r="BS64" i="68" s="1"/>
  <c r="BS65" i="68" s="1"/>
  <c r="BP63" i="68"/>
  <c r="BP62" i="68"/>
  <c r="BP64" i="68" s="1"/>
  <c r="BP65" i="68" s="1"/>
  <c r="BF63" i="68"/>
  <c r="BF62" i="68"/>
  <c r="BF64" i="68" s="1"/>
  <c r="BF65" i="68" s="1"/>
  <c r="BP59" i="68"/>
  <c r="BR58" i="68"/>
  <c r="BM58" i="68"/>
  <c r="BO59" i="68"/>
  <c r="BN59" i="68"/>
  <c r="BM57" i="68"/>
  <c r="BM59" i="68" s="1"/>
  <c r="BQ53" i="68"/>
  <c r="BQ54" i="68" s="1"/>
  <c r="BP53" i="68"/>
  <c r="BP54" i="68" s="1"/>
  <c r="BO53" i="68"/>
  <c r="BN53" i="68"/>
  <c r="BM53" i="68"/>
  <c r="BQ52" i="68"/>
  <c r="BP52" i="68"/>
  <c r="BO52" i="68"/>
  <c r="BN52" i="68"/>
  <c r="BN54" i="68" s="1"/>
  <c r="BM52" i="68"/>
  <c r="BR52" i="68" s="1"/>
  <c r="BR54" i="68" s="1"/>
  <c r="BQ48" i="68"/>
  <c r="BP48" i="68"/>
  <c r="BO48" i="68"/>
  <c r="BN48" i="68"/>
  <c r="BM48" i="68"/>
  <c r="BQ47" i="68"/>
  <c r="BP47" i="68"/>
  <c r="BO47" i="68"/>
  <c r="BN47" i="68"/>
  <c r="BM47" i="68"/>
  <c r="BM49" i="68" s="1"/>
  <c r="BQ43" i="68"/>
  <c r="BP43" i="68"/>
  <c r="BR43" i="68" s="1"/>
  <c r="BO43" i="68"/>
  <c r="BN43" i="68"/>
  <c r="BM43" i="68"/>
  <c r="BQ42" i="68"/>
  <c r="BP42" i="68"/>
  <c r="BO42" i="68"/>
  <c r="BN42" i="68"/>
  <c r="BM42" i="68"/>
  <c r="BR42" i="68" s="1"/>
  <c r="BQ38" i="68"/>
  <c r="BR38" i="68" s="1"/>
  <c r="BP38" i="68"/>
  <c r="BO38" i="68"/>
  <c r="BN38" i="68"/>
  <c r="BM38" i="68"/>
  <c r="BQ37" i="68"/>
  <c r="BQ39" i="68" s="1"/>
  <c r="BP37" i="68"/>
  <c r="BP39" i="68" s="1"/>
  <c r="BO37" i="68"/>
  <c r="BO39" i="68" s="1"/>
  <c r="BN37" i="68"/>
  <c r="BR37" i="68" s="1"/>
  <c r="BR39" i="68" s="1"/>
  <c r="BM37" i="68"/>
  <c r="BQ33" i="68"/>
  <c r="BP33" i="68"/>
  <c r="BO33" i="68"/>
  <c r="BN33" i="68"/>
  <c r="BR33" i="68" s="1"/>
  <c r="BM33" i="68"/>
  <c r="BQ32" i="68"/>
  <c r="BP32" i="68"/>
  <c r="BO32" i="68"/>
  <c r="BN32" i="68"/>
  <c r="BN34" i="68" s="1"/>
  <c r="BM32" i="68"/>
  <c r="BR32" i="68" s="1"/>
  <c r="BR34" i="68" s="1"/>
  <c r="BQ28" i="68"/>
  <c r="BQ29" i="68" s="1"/>
  <c r="BP28" i="68"/>
  <c r="BP29" i="68" s="1"/>
  <c r="BO28" i="68"/>
  <c r="BO29" i="68" s="1"/>
  <c r="BN28" i="68"/>
  <c r="BM28" i="68"/>
  <c r="BQ27" i="68"/>
  <c r="BP27" i="68"/>
  <c r="BO27" i="68"/>
  <c r="BN27" i="68"/>
  <c r="BM27" i="68"/>
  <c r="BM29" i="68" s="1"/>
  <c r="BQ23" i="68"/>
  <c r="BP23" i="68"/>
  <c r="BP24" i="68" s="1"/>
  <c r="BO23" i="68"/>
  <c r="BN23" i="68"/>
  <c r="BM23" i="68"/>
  <c r="BR23" i="68" s="1"/>
  <c r="BQ22" i="68"/>
  <c r="BP22" i="68"/>
  <c r="BO22" i="68"/>
  <c r="BO24" i="68" s="1"/>
  <c r="BN22" i="68"/>
  <c r="BN24" i="68" s="1"/>
  <c r="BM22" i="68"/>
  <c r="BM24" i="68" s="1"/>
  <c r="BQ18" i="68"/>
  <c r="BP18" i="68"/>
  <c r="BO18" i="68"/>
  <c r="BN18" i="68"/>
  <c r="BR18" i="68" s="1"/>
  <c r="BM18" i="68"/>
  <c r="BQ17" i="68"/>
  <c r="BP17" i="68"/>
  <c r="BO17" i="68"/>
  <c r="BN17" i="68"/>
  <c r="BN19" i="68" s="1"/>
  <c r="BM17" i="68"/>
  <c r="BM19" i="68" s="1"/>
  <c r="BQ13" i="68"/>
  <c r="BP13" i="68"/>
  <c r="BO13" i="68"/>
  <c r="BN13" i="68"/>
  <c r="BN14" i="68" s="1"/>
  <c r="BM13" i="68"/>
  <c r="BQ12" i="68"/>
  <c r="BQ14" i="68" s="1"/>
  <c r="BP12" i="68"/>
  <c r="BR12" i="68" s="1"/>
  <c r="BO12" i="68"/>
  <c r="BN12" i="68"/>
  <c r="BM12" i="68"/>
  <c r="BR13" i="68"/>
  <c r="BO14" i="68"/>
  <c r="BI58" i="68"/>
  <c r="BH58" i="68"/>
  <c r="BG58" i="68"/>
  <c r="BF58" i="68"/>
  <c r="BE58" i="68"/>
  <c r="BE59" i="68" s="1"/>
  <c r="BI57" i="68"/>
  <c r="BI59" i="68" s="1"/>
  <c r="BH57" i="68"/>
  <c r="BG57" i="68"/>
  <c r="BJ57" i="68" s="1"/>
  <c r="BF57" i="68"/>
  <c r="BE57" i="68"/>
  <c r="BI53" i="68"/>
  <c r="BI54" i="68" s="1"/>
  <c r="BH53" i="68"/>
  <c r="BH54" i="68" s="1"/>
  <c r="BG53" i="68"/>
  <c r="BJ53" i="68" s="1"/>
  <c r="BF53" i="68"/>
  <c r="BE53" i="68"/>
  <c r="BI52" i="68"/>
  <c r="BH52" i="68"/>
  <c r="BG52" i="68"/>
  <c r="BF52" i="68"/>
  <c r="BE52" i="68"/>
  <c r="BJ52" i="68" s="1"/>
  <c r="BJ54" i="68" s="1"/>
  <c r="BI48" i="68"/>
  <c r="BH48" i="68"/>
  <c r="BJ48" i="68" s="1"/>
  <c r="BG48" i="68"/>
  <c r="BF48" i="68"/>
  <c r="BE48" i="68"/>
  <c r="BI47" i="68"/>
  <c r="BI49" i="68" s="1"/>
  <c r="BH47" i="68"/>
  <c r="BG47" i="68"/>
  <c r="BF47" i="68"/>
  <c r="BF49" i="68" s="1"/>
  <c r="BE47" i="68"/>
  <c r="BE49" i="68" s="1"/>
  <c r="BI43" i="68"/>
  <c r="BH43" i="68"/>
  <c r="BG43" i="68"/>
  <c r="BF43" i="68"/>
  <c r="BE43" i="68"/>
  <c r="BI42" i="68"/>
  <c r="BH42" i="68"/>
  <c r="BG42" i="68"/>
  <c r="BF42" i="68"/>
  <c r="BF44" i="68" s="1"/>
  <c r="BE42" i="68"/>
  <c r="BJ42" i="68" s="1"/>
  <c r="BJ44" i="68" s="1"/>
  <c r="BI38" i="68"/>
  <c r="BH38" i="68"/>
  <c r="BH39" i="68" s="1"/>
  <c r="BG38" i="68"/>
  <c r="BF38" i="68"/>
  <c r="BE38" i="68"/>
  <c r="BI37" i="68"/>
  <c r="BI39" i="68" s="1"/>
  <c r="BH37" i="68"/>
  <c r="BG37" i="68"/>
  <c r="BF37" i="68"/>
  <c r="BF39" i="68" s="1"/>
  <c r="BE37" i="68"/>
  <c r="BE39" i="68" s="1"/>
  <c r="BI33" i="68"/>
  <c r="BI34" i="68" s="1"/>
  <c r="BH33" i="68"/>
  <c r="BH34" i="68" s="1"/>
  <c r="BG33" i="68"/>
  <c r="BF33" i="68"/>
  <c r="BE33" i="68"/>
  <c r="BI32" i="68"/>
  <c r="BH32" i="68"/>
  <c r="BG32" i="68"/>
  <c r="BG34" i="68" s="1"/>
  <c r="BF32" i="68"/>
  <c r="BE32" i="68"/>
  <c r="BJ32" i="68" s="1"/>
  <c r="BJ34" i="68" s="1"/>
  <c r="BI28" i="68"/>
  <c r="BI29" i="68" s="1"/>
  <c r="BH28" i="68"/>
  <c r="BH29" i="68" s="1"/>
  <c r="BG28" i="68"/>
  <c r="BF28" i="68"/>
  <c r="BE28" i="68"/>
  <c r="BI27" i="68"/>
  <c r="BH27" i="68"/>
  <c r="BG27" i="68"/>
  <c r="BF27" i="68"/>
  <c r="BF29" i="68" s="1"/>
  <c r="BE27" i="68"/>
  <c r="BJ27" i="68" s="1"/>
  <c r="BJ29" i="68" s="1"/>
  <c r="BI23" i="68"/>
  <c r="BJ23" i="68" s="1"/>
  <c r="BH23" i="68"/>
  <c r="BG23" i="68"/>
  <c r="BF23" i="68"/>
  <c r="BE23" i="68"/>
  <c r="BI22" i="68"/>
  <c r="BI24" i="68" s="1"/>
  <c r="BH22" i="68"/>
  <c r="BH24" i="68" s="1"/>
  <c r="BG22" i="68"/>
  <c r="BG24" i="68" s="1"/>
  <c r="BF22" i="68"/>
  <c r="BJ22" i="68" s="1"/>
  <c r="BJ24" i="68" s="1"/>
  <c r="BE22" i="68"/>
  <c r="BI18" i="68"/>
  <c r="BI19" i="68" s="1"/>
  <c r="BH18" i="68"/>
  <c r="BG18" i="68"/>
  <c r="BF18" i="68"/>
  <c r="BE18" i="68"/>
  <c r="BJ18" i="68" s="1"/>
  <c r="BI17" i="68"/>
  <c r="BH17" i="68"/>
  <c r="BG17" i="68"/>
  <c r="BG19" i="68" s="1"/>
  <c r="BF17" i="68"/>
  <c r="BF19" i="68" s="1"/>
  <c r="BE17" i="68"/>
  <c r="BE19" i="68" s="1"/>
  <c r="BI13" i="68"/>
  <c r="BI14" i="68" s="1"/>
  <c r="BH13" i="68"/>
  <c r="BH14" i="68" s="1"/>
  <c r="BG13" i="68"/>
  <c r="BF13" i="68"/>
  <c r="BE13" i="68"/>
  <c r="BJ13" i="68" s="1"/>
  <c r="BI12" i="68"/>
  <c r="BH12" i="68"/>
  <c r="BG12" i="68"/>
  <c r="BG14" i="68" s="1"/>
  <c r="BF12" i="68"/>
  <c r="BE12" i="68"/>
  <c r="BJ12" i="68" s="1"/>
  <c r="BJ14" i="68" s="1"/>
  <c r="BQ8" i="68"/>
  <c r="BQ9" i="68" s="1"/>
  <c r="BP8" i="68"/>
  <c r="BO8" i="68"/>
  <c r="BN8" i="68"/>
  <c r="BR8" i="68" s="1"/>
  <c r="BM8" i="68"/>
  <c r="BQ7" i="68"/>
  <c r="BP7" i="68"/>
  <c r="BO7" i="68"/>
  <c r="BO9" i="68" s="1"/>
  <c r="BN7" i="68"/>
  <c r="BN9" i="68" s="1"/>
  <c r="BM7" i="68"/>
  <c r="BM9" i="68" s="1"/>
  <c r="BG7" i="68"/>
  <c r="BJ7" i="68" s="1"/>
  <c r="BI8" i="68"/>
  <c r="BH8" i="68"/>
  <c r="BG8" i="68"/>
  <c r="BF8" i="68"/>
  <c r="BF9" i="68" s="1"/>
  <c r="BE8" i="68"/>
  <c r="BJ8" i="68" s="1"/>
  <c r="BQ59" i="68"/>
  <c r="BH59" i="68"/>
  <c r="BG59" i="68"/>
  <c r="BF59" i="68"/>
  <c r="BO54" i="68"/>
  <c r="BF54" i="68"/>
  <c r="BE54" i="68"/>
  <c r="BQ49" i="68"/>
  <c r="BP49" i="68"/>
  <c r="BO49" i="68"/>
  <c r="BN49" i="68"/>
  <c r="BG49" i="68"/>
  <c r="BQ44" i="68"/>
  <c r="BO44" i="68"/>
  <c r="BN44" i="68"/>
  <c r="BM44" i="68"/>
  <c r="BI44" i="68"/>
  <c r="BH44" i="68"/>
  <c r="BG44" i="68"/>
  <c r="BN39" i="68"/>
  <c r="BM39" i="68"/>
  <c r="BG39" i="68"/>
  <c r="BQ34" i="68"/>
  <c r="BP34" i="68"/>
  <c r="BO34" i="68"/>
  <c r="BF34" i="68"/>
  <c r="BE34" i="68"/>
  <c r="BN29" i="68"/>
  <c r="BG29" i="68"/>
  <c r="BQ24" i="68"/>
  <c r="BE24" i="68"/>
  <c r="BQ19" i="68"/>
  <c r="BP19" i="68"/>
  <c r="BO19" i="68"/>
  <c r="BH19" i="68"/>
  <c r="BF14" i="68"/>
  <c r="BE14" i="68"/>
  <c r="BP9" i="68"/>
  <c r="BI9" i="68"/>
  <c r="BH9" i="68"/>
  <c r="BJ47" i="68"/>
  <c r="BJ43" i="68"/>
  <c r="BJ33" i="68"/>
  <c r="BJ28" i="68"/>
  <c r="BJ17" i="68"/>
  <c r="BR53" i="68"/>
  <c r="BR48" i="68"/>
  <c r="BR27" i="68"/>
  <c r="BR17" i="68"/>
  <c r="BI7" i="68"/>
  <c r="BH7" i="68"/>
  <c r="BF7" i="68"/>
  <c r="BE7" i="68"/>
  <c r="BC9" i="68"/>
  <c r="BC8" i="68"/>
  <c r="BC7" i="68"/>
  <c r="AZ64" i="68"/>
  <c r="AZ65" i="68" s="1"/>
  <c r="AZ63" i="68"/>
  <c r="AY63" i="68"/>
  <c r="AZ62" i="68"/>
  <c r="AY62" i="68"/>
  <c r="AY64" i="68" s="1"/>
  <c r="AY65" i="68" s="1"/>
  <c r="AV63" i="68"/>
  <c r="AV62" i="68"/>
  <c r="AV64" i="68" s="1"/>
  <c r="AV65" i="68" s="1"/>
  <c r="AL63" i="68"/>
  <c r="AL62" i="68"/>
  <c r="AL64" i="68" s="1"/>
  <c r="AL65" i="68" s="1"/>
  <c r="AX58" i="68"/>
  <c r="AX57" i="68"/>
  <c r="AX59" i="68" s="1"/>
  <c r="AP58" i="68"/>
  <c r="AP57" i="68"/>
  <c r="AP59" i="68" s="1"/>
  <c r="AX53" i="68"/>
  <c r="AX54" i="68" s="1"/>
  <c r="AX52" i="68"/>
  <c r="AP53" i="68"/>
  <c r="AP52" i="68"/>
  <c r="AP54" i="68" s="1"/>
  <c r="AX48" i="68"/>
  <c r="AX47" i="68"/>
  <c r="AX49" i="68" s="1"/>
  <c r="AP48" i="68"/>
  <c r="AP47" i="68"/>
  <c r="AX43" i="68"/>
  <c r="AX42" i="68"/>
  <c r="AX44" i="68" s="1"/>
  <c r="AP43" i="68"/>
  <c r="AP42" i="68"/>
  <c r="AX38" i="68"/>
  <c r="AX37" i="68"/>
  <c r="AP38" i="68"/>
  <c r="AP37" i="68"/>
  <c r="AX33" i="68"/>
  <c r="AX32" i="68"/>
  <c r="AP33" i="68"/>
  <c r="AP32" i="68"/>
  <c r="AX28" i="68"/>
  <c r="AX27" i="68"/>
  <c r="AP28" i="68"/>
  <c r="AP27" i="68"/>
  <c r="AX23" i="68"/>
  <c r="AX22" i="68"/>
  <c r="AP23" i="68"/>
  <c r="AP24" i="68" s="1"/>
  <c r="AP22" i="68"/>
  <c r="AX18" i="68"/>
  <c r="AX17" i="68"/>
  <c r="AP18" i="68"/>
  <c r="AP17" i="68"/>
  <c r="AX13" i="68"/>
  <c r="AX12" i="68"/>
  <c r="AP13" i="68"/>
  <c r="AP12" i="68"/>
  <c r="AX8" i="68"/>
  <c r="AX7" i="68"/>
  <c r="AP8" i="68"/>
  <c r="AP7" i="68"/>
  <c r="AW59" i="68"/>
  <c r="AV59" i="68"/>
  <c r="AU59" i="68"/>
  <c r="AT59" i="68"/>
  <c r="AS59" i="68"/>
  <c r="AO59" i="68"/>
  <c r="AN59" i="68"/>
  <c r="AM59" i="68"/>
  <c r="AL59" i="68"/>
  <c r="AK59" i="68"/>
  <c r="AW54" i="68"/>
  <c r="AV54" i="68"/>
  <c r="AU54" i="68"/>
  <c r="AT54" i="68"/>
  <c r="AS54" i="68"/>
  <c r="AO54" i="68"/>
  <c r="AN54" i="68"/>
  <c r="AM54" i="68"/>
  <c r="AL54" i="68"/>
  <c r="AK54" i="68"/>
  <c r="AW49" i="68"/>
  <c r="AV49" i="68"/>
  <c r="AU49" i="68"/>
  <c r="AT49" i="68"/>
  <c r="AS49" i="68"/>
  <c r="AO49" i="68"/>
  <c r="AN49" i="68"/>
  <c r="AM49" i="68"/>
  <c r="AL49" i="68"/>
  <c r="AK49" i="68"/>
  <c r="AW44" i="68"/>
  <c r="AV44" i="68"/>
  <c r="AU44" i="68"/>
  <c r="AT44" i="68"/>
  <c r="AS44" i="68"/>
  <c r="AO44" i="68"/>
  <c r="AN44" i="68"/>
  <c r="AM44" i="68"/>
  <c r="AL44" i="68"/>
  <c r="AK44" i="68"/>
  <c r="AW39" i="68"/>
  <c r="AV39" i="68"/>
  <c r="AU39" i="68"/>
  <c r="AT39" i="68"/>
  <c r="AS39" i="68"/>
  <c r="AO39" i="68"/>
  <c r="AN39" i="68"/>
  <c r="AM39" i="68"/>
  <c r="AL39" i="68"/>
  <c r="AK39" i="68"/>
  <c r="AW34" i="68"/>
  <c r="AV34" i="68"/>
  <c r="AU34" i="68"/>
  <c r="AT34" i="68"/>
  <c r="AS34" i="68"/>
  <c r="AO34" i="68"/>
  <c r="AN34" i="68"/>
  <c r="AM34" i="68"/>
  <c r="AL34" i="68"/>
  <c r="AK34" i="68"/>
  <c r="AW29" i="68"/>
  <c r="AV29" i="68"/>
  <c r="AU29" i="68"/>
  <c r="AT29" i="68"/>
  <c r="AS29" i="68"/>
  <c r="AO29" i="68"/>
  <c r="AN29" i="68"/>
  <c r="AM29" i="68"/>
  <c r="AL29" i="68"/>
  <c r="AK29" i="68"/>
  <c r="AW24" i="68"/>
  <c r="AV24" i="68"/>
  <c r="AU24" i="68"/>
  <c r="AT24" i="68"/>
  <c r="AS24" i="68"/>
  <c r="AO24" i="68"/>
  <c r="AN24" i="68"/>
  <c r="AM24" i="68"/>
  <c r="AL24" i="68"/>
  <c r="AK24" i="68"/>
  <c r="AW19" i="68"/>
  <c r="AV19" i="68"/>
  <c r="AU19" i="68"/>
  <c r="AT19" i="68"/>
  <c r="AS19" i="68"/>
  <c r="AO19" i="68"/>
  <c r="AN19" i="68"/>
  <c r="AM19" i="68"/>
  <c r="AL19" i="68"/>
  <c r="AK19" i="68"/>
  <c r="AW14" i="68"/>
  <c r="AV14" i="68"/>
  <c r="AU14" i="68"/>
  <c r="AT14" i="68"/>
  <c r="AS14" i="68"/>
  <c r="AO14" i="68"/>
  <c r="AN14" i="68"/>
  <c r="AM14" i="68"/>
  <c r="AL14" i="68"/>
  <c r="AK14" i="68"/>
  <c r="AW9" i="68"/>
  <c r="AV9" i="68"/>
  <c r="AU9" i="68"/>
  <c r="AT9" i="68"/>
  <c r="AS9" i="68"/>
  <c r="AO9" i="68"/>
  <c r="AN9" i="68"/>
  <c r="AM9" i="68"/>
  <c r="AL9" i="68"/>
  <c r="AK9" i="68"/>
  <c r="AF65" i="68"/>
  <c r="AE65" i="68"/>
  <c r="AB65" i="68"/>
  <c r="R65" i="68"/>
  <c r="O8" i="68"/>
  <c r="R54" i="68"/>
  <c r="BR57" i="68" l="1"/>
  <c r="BR59" i="68" s="1"/>
  <c r="BM54" i="68"/>
  <c r="BR47" i="68"/>
  <c r="BR49" i="68" s="1"/>
  <c r="BR44" i="68"/>
  <c r="BP44" i="68"/>
  <c r="BM34" i="68"/>
  <c r="BR28" i="68"/>
  <c r="BR29" i="68" s="1"/>
  <c r="BR22" i="68"/>
  <c r="BR24" i="68" s="1"/>
  <c r="BR19" i="68"/>
  <c r="BP14" i="68"/>
  <c r="BM14" i="68"/>
  <c r="BR14" i="68"/>
  <c r="BJ58" i="68"/>
  <c r="BJ59" i="68" s="1"/>
  <c r="BG54" i="68"/>
  <c r="BJ49" i="68"/>
  <c r="BH49" i="68"/>
  <c r="BE44" i="68"/>
  <c r="BJ37" i="68"/>
  <c r="BJ38" i="68"/>
  <c r="BE29" i="68"/>
  <c r="BF24" i="68"/>
  <c r="BJ19" i="68"/>
  <c r="BR7" i="68"/>
  <c r="BR9" i="68" s="1"/>
  <c r="BJ9" i="68"/>
  <c r="BG9" i="68"/>
  <c r="BE9" i="68"/>
  <c r="AP49" i="68"/>
  <c r="AP44" i="68"/>
  <c r="AX39" i="68"/>
  <c r="AP39" i="68"/>
  <c r="AX34" i="68"/>
  <c r="AP34" i="68"/>
  <c r="AX29" i="68"/>
  <c r="AP29" i="68"/>
  <c r="AX24" i="68"/>
  <c r="AX19" i="68"/>
  <c r="AX14" i="68"/>
  <c r="AP14" i="68"/>
  <c r="AP19" i="68"/>
  <c r="AI7" i="68"/>
  <c r="AI8" i="68"/>
  <c r="AX9" i="68"/>
  <c r="AP9" i="68"/>
  <c r="V7" i="68"/>
  <c r="O7" i="68" s="1"/>
  <c r="O9" i="68" s="1"/>
  <c r="V8" i="68"/>
  <c r="AD58" i="68"/>
  <c r="AD57" i="68"/>
  <c r="AD59" i="68" s="1"/>
  <c r="V58" i="68"/>
  <c r="V57" i="68"/>
  <c r="AD53" i="68"/>
  <c r="AD52" i="68"/>
  <c r="V53" i="68"/>
  <c r="V52" i="68"/>
  <c r="AD48" i="68"/>
  <c r="AD47" i="68"/>
  <c r="V48" i="68"/>
  <c r="V47" i="68"/>
  <c r="AD43" i="68"/>
  <c r="AD42" i="68"/>
  <c r="V43" i="68"/>
  <c r="V42" i="68"/>
  <c r="AD38" i="68"/>
  <c r="AD37" i="68"/>
  <c r="V38" i="68"/>
  <c r="V37" i="68"/>
  <c r="AD33" i="68"/>
  <c r="AD32" i="68"/>
  <c r="V33" i="68"/>
  <c r="V32" i="68"/>
  <c r="AD28" i="68"/>
  <c r="AD27" i="68"/>
  <c r="V28" i="68"/>
  <c r="V27" i="68"/>
  <c r="AD23" i="68"/>
  <c r="AD22" i="68"/>
  <c r="V23" i="68"/>
  <c r="V22" i="68"/>
  <c r="AD18" i="68"/>
  <c r="AD17" i="68"/>
  <c r="V18" i="68"/>
  <c r="V17" i="68"/>
  <c r="AD13" i="68"/>
  <c r="AD12" i="68"/>
  <c r="V13" i="68"/>
  <c r="V12" i="68"/>
  <c r="V14" i="68" s="1"/>
  <c r="AD8" i="68"/>
  <c r="AD7" i="68"/>
  <c r="AC59" i="68"/>
  <c r="AB59" i="68"/>
  <c r="AA59" i="68"/>
  <c r="Z59" i="68"/>
  <c r="Y59" i="68"/>
  <c r="U59" i="68"/>
  <c r="T59" i="68"/>
  <c r="S59" i="68"/>
  <c r="R59" i="68"/>
  <c r="Q59" i="68"/>
  <c r="AC54" i="68"/>
  <c r="AB54" i="68"/>
  <c r="AA54" i="68"/>
  <c r="Z54" i="68"/>
  <c r="Y54" i="68"/>
  <c r="U54" i="68"/>
  <c r="T54" i="68"/>
  <c r="S54" i="68"/>
  <c r="Q54" i="68"/>
  <c r="AC49" i="68"/>
  <c r="AB49" i="68"/>
  <c r="AA49" i="68"/>
  <c r="Z49" i="68"/>
  <c r="Y49" i="68"/>
  <c r="U49" i="68"/>
  <c r="T49" i="68"/>
  <c r="S49" i="68"/>
  <c r="R49" i="68"/>
  <c r="Q49" i="68"/>
  <c r="AC44" i="68"/>
  <c r="AB44" i="68"/>
  <c r="AA44" i="68"/>
  <c r="Z44" i="68"/>
  <c r="Y44" i="68"/>
  <c r="U44" i="68"/>
  <c r="T44" i="68"/>
  <c r="S44" i="68"/>
  <c r="R44" i="68"/>
  <c r="Q44" i="68"/>
  <c r="Z39" i="68"/>
  <c r="AA39" i="68"/>
  <c r="AB39" i="68"/>
  <c r="AC39" i="68"/>
  <c r="Y39" i="68"/>
  <c r="R39" i="68"/>
  <c r="S39" i="68"/>
  <c r="T39" i="68"/>
  <c r="U39" i="68"/>
  <c r="Q39" i="68"/>
  <c r="Z34" i="68"/>
  <c r="AA34" i="68"/>
  <c r="AB34" i="68"/>
  <c r="AC34" i="68"/>
  <c r="Y34" i="68"/>
  <c r="R34" i="68"/>
  <c r="S34" i="68"/>
  <c r="T34" i="68"/>
  <c r="U34" i="68"/>
  <c r="Q34" i="68"/>
  <c r="Z29" i="68"/>
  <c r="AA29" i="68"/>
  <c r="AB29" i="68"/>
  <c r="AC29" i="68"/>
  <c r="Y29" i="68"/>
  <c r="R29" i="68"/>
  <c r="S29" i="68"/>
  <c r="T29" i="68"/>
  <c r="U29" i="68"/>
  <c r="Q29" i="68"/>
  <c r="Z24" i="68"/>
  <c r="AA24" i="68"/>
  <c r="AB24" i="68"/>
  <c r="AC24" i="68"/>
  <c r="Y24" i="68"/>
  <c r="R24" i="68"/>
  <c r="S24" i="68"/>
  <c r="T24" i="68"/>
  <c r="U24" i="68"/>
  <c r="Q24" i="68"/>
  <c r="Z19" i="68"/>
  <c r="AA19" i="68"/>
  <c r="AB19" i="68"/>
  <c r="AC19" i="68"/>
  <c r="Y19" i="68"/>
  <c r="R19" i="68"/>
  <c r="S19" i="68"/>
  <c r="T19" i="68"/>
  <c r="U19" i="68"/>
  <c r="Q19" i="68"/>
  <c r="Z14" i="68"/>
  <c r="AA14" i="68"/>
  <c r="AB14" i="68"/>
  <c r="AC14" i="68"/>
  <c r="Y14" i="68"/>
  <c r="R14" i="68"/>
  <c r="S14" i="68"/>
  <c r="T14" i="68"/>
  <c r="U14" i="68"/>
  <c r="Q14" i="68"/>
  <c r="Z9" i="68"/>
  <c r="AA9" i="68"/>
  <c r="AB9" i="68"/>
  <c r="AC9" i="68"/>
  <c r="Y9" i="68"/>
  <c r="R9" i="68"/>
  <c r="S9" i="68"/>
  <c r="T9" i="68"/>
  <c r="U9" i="68"/>
  <c r="Q9" i="68"/>
  <c r="K40" i="68"/>
  <c r="BJ39" i="68" l="1"/>
  <c r="AI9" i="68"/>
  <c r="V59" i="68"/>
  <c r="AD54" i="68"/>
  <c r="V54" i="68"/>
  <c r="V49" i="68"/>
  <c r="AF63" i="68"/>
  <c r="AF62" i="68"/>
  <c r="AB63" i="68"/>
  <c r="V44" i="68"/>
  <c r="AD39" i="68"/>
  <c r="V39" i="68"/>
  <c r="AD34" i="68"/>
  <c r="V34" i="68"/>
  <c r="V29" i="68"/>
  <c r="AD24" i="68"/>
  <c r="V24" i="68"/>
  <c r="AD19" i="68"/>
  <c r="V19" i="68"/>
  <c r="AD14" i="68"/>
  <c r="AD9" i="68"/>
  <c r="R63" i="68"/>
  <c r="AD29" i="68"/>
  <c r="AD44" i="68"/>
  <c r="AB62" i="68"/>
  <c r="AE63" i="68"/>
  <c r="AE62" i="68"/>
  <c r="AD49" i="68"/>
  <c r="R62" i="68"/>
  <c r="V9" i="68"/>
  <c r="K38" i="68"/>
  <c r="J40" i="68"/>
  <c r="J38" i="68"/>
  <c r="C40" i="68"/>
  <c r="C38" i="68"/>
  <c r="D40" i="68"/>
  <c r="D38" i="68"/>
  <c r="E38" i="68"/>
  <c r="E40" i="68"/>
  <c r="I40" i="68"/>
  <c r="I38" i="68"/>
  <c r="AF64" i="68" l="1"/>
  <c r="AB64" i="68"/>
  <c r="AE64" i="68"/>
  <c r="W64" i="68"/>
  <c r="W65" i="68" s="1"/>
  <c r="R64" i="68"/>
  <c r="H40" i="68"/>
  <c r="H38" i="68"/>
  <c r="F40" i="68"/>
  <c r="G38" i="68"/>
  <c r="G40" i="68"/>
  <c r="F38" i="68"/>
  <c r="K34" i="68"/>
  <c r="J34" i="68"/>
  <c r="I34" i="68"/>
  <c r="K32" i="68"/>
  <c r="J32" i="68"/>
  <c r="I32" i="68"/>
  <c r="E32" i="68"/>
  <c r="K26" i="68"/>
  <c r="K25" i="68"/>
  <c r="K24" i="68"/>
  <c r="K23" i="68"/>
  <c r="J26" i="68"/>
  <c r="J25" i="68"/>
  <c r="J24" i="68"/>
  <c r="J23" i="68"/>
  <c r="I26" i="68"/>
  <c r="I25" i="68"/>
  <c r="I24" i="68"/>
  <c r="I23" i="68"/>
  <c r="H26" i="68"/>
  <c r="H25" i="68"/>
  <c r="H24" i="68"/>
  <c r="H23" i="68"/>
  <c r="G23" i="68"/>
  <c r="G24" i="68"/>
  <c r="G25" i="68"/>
  <c r="G26" i="68"/>
  <c r="F26" i="68"/>
  <c r="F25" i="68"/>
  <c r="F24" i="68"/>
  <c r="F23" i="68"/>
  <c r="E26" i="68"/>
  <c r="E25" i="68"/>
  <c r="E24" i="68"/>
  <c r="E23" i="68"/>
  <c r="D23" i="68"/>
  <c r="D24" i="68"/>
  <c r="D25" i="68"/>
  <c r="D26" i="68"/>
  <c r="C26" i="68"/>
  <c r="C25" i="68"/>
  <c r="C24" i="68"/>
  <c r="C23" i="68"/>
  <c r="K18" i="68"/>
  <c r="K19" i="68"/>
  <c r="K20" i="68"/>
  <c r="J20" i="68"/>
  <c r="J18" i="68"/>
  <c r="J19" i="68"/>
  <c r="I18" i="68"/>
  <c r="I19" i="68"/>
  <c r="I20" i="68"/>
  <c r="K17" i="68"/>
  <c r="J17" i="68"/>
  <c r="I17" i="68"/>
  <c r="J12" i="68"/>
  <c r="K12" i="68"/>
  <c r="I12" i="68"/>
  <c r="E12" i="68"/>
  <c r="D12" i="68"/>
  <c r="C12" i="68"/>
</calcChain>
</file>

<file path=xl/sharedStrings.xml><?xml version="1.0" encoding="utf-8"?>
<sst xmlns="http://schemas.openxmlformats.org/spreadsheetml/2006/main" count="6426" uniqueCount="84">
  <si>
    <t>日本人 男女別年齢人口内訳表</t>
    <rPh sb="0" eb="3">
      <t>ニホンジン</t>
    </rPh>
    <rPh sb="4" eb="6">
      <t>ダンジョ</t>
    </rPh>
    <rPh sb="6" eb="7">
      <t>ベツ</t>
    </rPh>
    <rPh sb="7" eb="9">
      <t>ネンレイ</t>
    </rPh>
    <rPh sb="9" eb="11">
      <t>ジンコウ</t>
    </rPh>
    <rPh sb="11" eb="13">
      <t>ウチワケ</t>
    </rPh>
    <rPh sb="13" eb="14">
      <t>ヒョウ</t>
    </rPh>
    <phoneticPr fontId="2"/>
  </si>
  <si>
    <t>外国人　男女別年齢人口内訳表</t>
    <rPh sb="0" eb="2">
      <t>ガイコク</t>
    </rPh>
    <rPh sb="2" eb="3">
      <t>ジン</t>
    </rPh>
    <rPh sb="4" eb="6">
      <t>ダンジョ</t>
    </rPh>
    <rPh sb="6" eb="7">
      <t>ベツ</t>
    </rPh>
    <rPh sb="7" eb="9">
      <t>ネンレイ</t>
    </rPh>
    <rPh sb="9" eb="11">
      <t>ジンコウ</t>
    </rPh>
    <rPh sb="11" eb="13">
      <t>ウチワケ</t>
    </rPh>
    <rPh sb="13" eb="14">
      <t>ヒョウ</t>
    </rPh>
    <phoneticPr fontId="2"/>
  </si>
  <si>
    <t>南部町　男女別年齢人口内訳表</t>
    <rPh sb="0" eb="2">
      <t>ナンブ</t>
    </rPh>
    <rPh sb="2" eb="3">
      <t>チョウ</t>
    </rPh>
    <rPh sb="4" eb="6">
      <t>ダンジョ</t>
    </rPh>
    <rPh sb="6" eb="7">
      <t>ベツ</t>
    </rPh>
    <rPh sb="7" eb="9">
      <t>ネンレイ</t>
    </rPh>
    <rPh sb="9" eb="11">
      <t>ジンコウ</t>
    </rPh>
    <rPh sb="11" eb="13">
      <t>ウチワケ</t>
    </rPh>
    <rPh sb="13" eb="14">
      <t>ヒョウ</t>
    </rPh>
    <phoneticPr fontId="2"/>
  </si>
  <si>
    <t>※日本人のみ</t>
    <rPh sb="1" eb="4">
      <t>ニホンジン</t>
    </rPh>
    <phoneticPr fontId="2"/>
  </si>
  <si>
    <t>※外国人のみ</t>
    <rPh sb="1" eb="3">
      <t>ガイコク</t>
    </rPh>
    <rPh sb="3" eb="4">
      <t>ジン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</si>
  <si>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</si>
  <si>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内訳</t>
    <rPh sb="0" eb="2">
      <t>ウチワケ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</si>
  <si>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</si>
  <si>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</si>
  <si>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総人口</t>
    <rPh sb="0" eb="3">
      <t>ソウジンコウジンコウ</t>
    </rPh>
    <phoneticPr fontId="2"/>
  </si>
  <si>
    <t>年齢</t>
    <rPh sb="0" eb="2">
      <t>ネンレイ</t>
    </rPh>
    <phoneticPr fontId="2"/>
  </si>
  <si>
    <t>－</t>
    <phoneticPr fontId="2"/>
  </si>
  <si>
    <t>計</t>
    <rPh sb="0" eb="1">
      <t>ケイ</t>
    </rPh>
    <phoneticPr fontId="2"/>
  </si>
  <si>
    <t>男</t>
    <rPh sb="0" eb="1">
      <t>ダン</t>
    </rPh>
    <phoneticPr fontId="2"/>
  </si>
  <si>
    <t>女</t>
    <rPh sb="0" eb="1">
      <t>オンナ</t>
    </rPh>
    <phoneticPr fontId="2"/>
  </si>
  <si>
    <t>女</t>
    <rPh sb="0" eb="1">
      <t>ジョ</t>
    </rPh>
    <phoneticPr fontId="2"/>
  </si>
  <si>
    <t>男</t>
    <rPh sb="0" eb="1">
      <t>オトコ</t>
    </rPh>
    <phoneticPr fontId="2"/>
  </si>
  <si>
    <t xml:space="preserve"> </t>
    <phoneticPr fontId="2"/>
  </si>
  <si>
    <t>１５歳未満</t>
    <rPh sb="2" eb="3">
      <t>サイ</t>
    </rPh>
    <rPh sb="3" eb="5">
      <t>ミマン</t>
    </rPh>
    <phoneticPr fontId="2"/>
  </si>
  <si>
    <t>１５歳以上６５未満</t>
    <rPh sb="2" eb="3">
      <t>サイ</t>
    </rPh>
    <rPh sb="3" eb="5">
      <t>イジョウ</t>
    </rPh>
    <rPh sb="7" eb="9">
      <t>ミマン</t>
    </rPh>
    <phoneticPr fontId="2"/>
  </si>
  <si>
    <t>６５歳以上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</si>
  <si>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</si>
  <si>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</si>
  <si>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％</t>
    <phoneticPr fontId="2"/>
  </si>
  <si>
    <t>※日本人のみ人口＝人口地区別統計表（期首比較表付き）と一致</t>
    <rPh sb="1" eb="4">
      <t>ニホンジン</t>
    </rPh>
    <rPh sb="6" eb="8">
      <t>ジンコウ</t>
    </rPh>
    <rPh sb="9" eb="11">
      <t>ジンコウ</t>
    </rPh>
    <rPh sb="27" eb="29">
      <t>イッチ</t>
    </rPh>
    <phoneticPr fontId="2"/>
  </si>
  <si>
    <t>※合計人口＝住民基本台帳人口＝地区別統計表（外国人含む）と一致</t>
    <rPh sb="1" eb="3">
      <t>ゴウケイ</t>
    </rPh>
    <rPh sb="3" eb="5">
      <t>ジンコウ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22" eb="24">
      <t>ガイコク</t>
    </rPh>
    <rPh sb="24" eb="25">
      <t>ジン</t>
    </rPh>
    <rPh sb="25" eb="26">
      <t>フク</t>
    </rPh>
    <rPh sb="29" eb="31">
      <t>イッチ</t>
    </rPh>
    <phoneticPr fontId="2"/>
  </si>
  <si>
    <t>40～65歳未満(男）</t>
    <rPh sb="9" eb="10">
      <t>オトコ</t>
    </rPh>
    <phoneticPr fontId="2"/>
  </si>
  <si>
    <t>40～65歳未満(女）</t>
    <rPh sb="9" eb="10">
      <t>オンナ</t>
    </rPh>
    <phoneticPr fontId="2"/>
  </si>
  <si>
    <t>65歳以上高齢化率内訳</t>
    <rPh sb="2" eb="3">
      <t>サイ</t>
    </rPh>
    <rPh sb="3" eb="5">
      <t>イジョウ</t>
    </rPh>
    <rPh sb="5" eb="8">
      <t>コウレイカ</t>
    </rPh>
    <rPh sb="8" eb="9">
      <t>リツ</t>
    </rPh>
    <rPh sb="9" eb="11">
      <t>ウチワケ</t>
    </rPh>
    <phoneticPr fontId="2"/>
  </si>
  <si>
    <t>高齢化人口比率</t>
    <rPh sb="0" eb="2">
      <t>コウレイ</t>
    </rPh>
    <rPh sb="2" eb="3">
      <t>カ</t>
    </rPh>
    <rPh sb="3" eb="5">
      <t>ジンコウ</t>
    </rPh>
    <rPh sb="5" eb="7">
      <t>ヒリツ</t>
    </rPh>
    <phoneticPr fontId="2"/>
  </si>
  <si>
    <t>人口</t>
    <rPh sb="0" eb="2">
      <t>ジンコウ</t>
    </rPh>
    <phoneticPr fontId="2"/>
  </si>
  <si>
    <t>日本人</t>
    <rPh sb="0" eb="2">
      <t>ニホン</t>
    </rPh>
    <rPh sb="2" eb="3">
      <t>ジン</t>
    </rPh>
    <phoneticPr fontId="2"/>
  </si>
  <si>
    <t>外国人</t>
    <rPh sb="0" eb="2">
      <t>ガイコク</t>
    </rPh>
    <rPh sb="2" eb="3">
      <t>ジン</t>
    </rPh>
    <phoneticPr fontId="2"/>
  </si>
  <si>
    <t>小計</t>
    <rPh sb="0" eb="2">
      <t>ショウケイ</t>
    </rPh>
    <phoneticPr fontId="2"/>
  </si>
  <si>
    <t>０～65歳未満</t>
    <rPh sb="4" eb="5">
      <t>サイ</t>
    </rPh>
    <rPh sb="5" eb="7">
      <t>ミマン</t>
    </rPh>
    <phoneticPr fontId="2"/>
  </si>
  <si>
    <t>65歳以上</t>
    <rPh sb="2" eb="3">
      <t>サイ</t>
    </rPh>
    <rPh sb="3" eb="5">
      <t>イジョウ</t>
    </rPh>
    <phoneticPr fontId="2"/>
  </si>
  <si>
    <t>高齢化率（％）</t>
    <rPh sb="0" eb="3">
      <t>コウレイカ</t>
    </rPh>
    <rPh sb="3" eb="4">
      <t>リツ</t>
    </rPh>
    <phoneticPr fontId="2"/>
  </si>
  <si>
    <t>40～65歳未満</t>
    <rPh sb="5" eb="6">
      <t>サイ</t>
    </rPh>
    <rPh sb="6" eb="8">
      <t>ミマン</t>
    </rPh>
    <phoneticPr fontId="2"/>
  </si>
  <si>
    <t>65～70歳未満</t>
    <rPh sb="5" eb="6">
      <t>サイ</t>
    </rPh>
    <rPh sb="6" eb="8">
      <t>ミマン</t>
    </rPh>
    <phoneticPr fontId="2"/>
  </si>
  <si>
    <t>70～75歳未満</t>
    <rPh sb="5" eb="6">
      <t>サイ</t>
    </rPh>
    <rPh sb="6" eb="8">
      <t>ミマン</t>
    </rPh>
    <phoneticPr fontId="2"/>
  </si>
  <si>
    <t>&lt;年齢別人口内訳表&gt;左から順に、日本人のみ人口、外国人のみ人口、合計（＝住民基本台帳人口）を掲載しています。</t>
    <rPh sb="1" eb="3">
      <t>ネンレイ</t>
    </rPh>
    <rPh sb="3" eb="4">
      <t>ベツ</t>
    </rPh>
    <rPh sb="4" eb="6">
      <t>ジンコウ</t>
    </rPh>
    <rPh sb="6" eb="8">
      <t>ウチワケ</t>
    </rPh>
    <rPh sb="8" eb="9">
      <t>ヒョウ</t>
    </rPh>
    <rPh sb="10" eb="11">
      <t>ヒダリ</t>
    </rPh>
    <rPh sb="13" eb="14">
      <t>ジュン</t>
    </rPh>
    <rPh sb="16" eb="18">
      <t>ニホン</t>
    </rPh>
    <rPh sb="18" eb="19">
      <t>ジン</t>
    </rPh>
    <rPh sb="21" eb="23">
      <t>ジンコウ</t>
    </rPh>
    <rPh sb="24" eb="26">
      <t>ガイコク</t>
    </rPh>
    <rPh sb="26" eb="27">
      <t>ジン</t>
    </rPh>
    <rPh sb="29" eb="31">
      <t>ジンコウ</t>
    </rPh>
    <rPh sb="32" eb="34">
      <t>ゴウケイ</t>
    </rPh>
    <rPh sb="36" eb="38">
      <t>ジュウミン</t>
    </rPh>
    <rPh sb="38" eb="40">
      <t>キホン</t>
    </rPh>
    <rPh sb="40" eb="42">
      <t>ダイチョウ</t>
    </rPh>
    <rPh sb="42" eb="44">
      <t>ジンコウ</t>
    </rPh>
    <rPh sb="46" eb="48">
      <t>ケイサイ</t>
    </rPh>
    <phoneticPr fontId="2"/>
  </si>
  <si>
    <t>前期高齢者</t>
    <rPh sb="0" eb="2">
      <t>ゼンキ</t>
    </rPh>
    <rPh sb="2" eb="5">
      <t>コウレイシャ</t>
    </rPh>
    <phoneticPr fontId="2"/>
  </si>
  <si>
    <t>（65～75歳未満）</t>
    <rPh sb="6" eb="7">
      <t>サイ</t>
    </rPh>
    <rPh sb="7" eb="9">
      <t>ミマン</t>
    </rPh>
    <phoneticPr fontId="2"/>
  </si>
  <si>
    <t>後期高齢者</t>
    <rPh sb="0" eb="2">
      <t>コウキ</t>
    </rPh>
    <rPh sb="2" eb="5">
      <t>コウレイシャ</t>
    </rPh>
    <phoneticPr fontId="2"/>
  </si>
  <si>
    <t>人口比率（％）</t>
    <rPh sb="0" eb="2">
      <t>ジンコウ</t>
    </rPh>
    <rPh sb="2" eb="4">
      <t>ヒリツ</t>
    </rPh>
    <phoneticPr fontId="2"/>
  </si>
  <si>
    <t>前期高齢者数</t>
    <rPh sb="0" eb="2">
      <t>ゼンキ</t>
    </rPh>
    <rPh sb="2" eb="5">
      <t>コウレイシャ</t>
    </rPh>
    <rPh sb="5" eb="6">
      <t>スウ</t>
    </rPh>
    <phoneticPr fontId="2"/>
  </si>
  <si>
    <t>後期高齢者数</t>
    <rPh sb="0" eb="2">
      <t>コウキ</t>
    </rPh>
    <rPh sb="2" eb="5">
      <t>コウレイシャ</t>
    </rPh>
    <rPh sb="5" eb="6">
      <t>スウ</t>
    </rPh>
    <phoneticPr fontId="2"/>
  </si>
  <si>
    <t>対男性人口
比率</t>
    <rPh sb="0" eb="1">
      <t>タイ</t>
    </rPh>
    <rPh sb="1" eb="3">
      <t>ダンセイ</t>
    </rPh>
    <rPh sb="3" eb="5">
      <t>ジンコウ</t>
    </rPh>
    <rPh sb="6" eb="8">
      <t>ヒリツ</t>
    </rPh>
    <phoneticPr fontId="2"/>
  </si>
  <si>
    <t>対女性人口
比率</t>
    <rPh sb="0" eb="1">
      <t>タイ</t>
    </rPh>
    <rPh sb="1" eb="3">
      <t>ジョセイ</t>
    </rPh>
    <rPh sb="3" eb="5">
      <t>ジンコウ</t>
    </rPh>
    <rPh sb="6" eb="8">
      <t>ヒリツ</t>
    </rPh>
    <phoneticPr fontId="2"/>
  </si>
  <si>
    <t>対日本人
人口比率</t>
    <rPh sb="0" eb="1">
      <t>タイ</t>
    </rPh>
    <rPh sb="1" eb="4">
      <t>ニホンジン</t>
    </rPh>
    <rPh sb="5" eb="7">
      <t>ジンコウ</t>
    </rPh>
    <rPh sb="7" eb="9">
      <t>ヒリツ</t>
    </rPh>
    <phoneticPr fontId="2"/>
  </si>
  <si>
    <r>
      <t>　人口計　</t>
    </r>
    <r>
      <rPr>
        <sz val="13"/>
        <rFont val="ＭＳ Ｐゴシック"/>
        <family val="3"/>
        <charset val="128"/>
      </rPr>
      <t>（人）</t>
    </r>
    <rPh sb="1" eb="3">
      <t>ジンコウ</t>
    </rPh>
    <rPh sb="3" eb="4">
      <t>ケイ</t>
    </rPh>
    <rPh sb="6" eb="7">
      <t>ニン</t>
    </rPh>
    <phoneticPr fontId="2"/>
  </si>
  <si>
    <t>対外国人
人口比率</t>
    <rPh sb="0" eb="1">
      <t>タイ</t>
    </rPh>
    <rPh sb="1" eb="3">
      <t>ガイコク</t>
    </rPh>
    <rPh sb="3" eb="4">
      <t>ジン</t>
    </rPh>
    <rPh sb="5" eb="7">
      <t>ジンコウ</t>
    </rPh>
    <rPh sb="7" eb="9">
      <t>ヒリツ</t>
    </rPh>
    <phoneticPr fontId="2"/>
  </si>
  <si>
    <t>人口　計</t>
    <rPh sb="0" eb="2">
      <t>ジンコウ</t>
    </rPh>
    <rPh sb="3" eb="4">
      <t>ケイ</t>
    </rPh>
    <phoneticPr fontId="2"/>
  </si>
  <si>
    <t>人口（人）</t>
    <rPh sb="0" eb="2">
      <t>ジンコウ</t>
    </rPh>
    <rPh sb="3" eb="4">
      <t>ニン</t>
    </rPh>
    <phoneticPr fontId="2"/>
  </si>
  <si>
    <t>人口比率　計</t>
    <rPh sb="0" eb="2">
      <t>ジンコウ</t>
    </rPh>
    <rPh sb="2" eb="4">
      <t>ヒリツ</t>
    </rPh>
    <rPh sb="5" eb="6">
      <t>ケイ</t>
    </rPh>
    <phoneticPr fontId="2"/>
  </si>
  <si>
    <t>人口比率
計</t>
    <rPh sb="0" eb="2">
      <t>ジンコウ</t>
    </rPh>
    <rPh sb="2" eb="4">
      <t>ヒリツ</t>
    </rPh>
    <rPh sb="5" eb="6">
      <t>ケイ</t>
    </rPh>
    <phoneticPr fontId="2"/>
  </si>
  <si>
    <t>105～</t>
    <phoneticPr fontId="2"/>
  </si>
  <si>
    <t>令和7年3月31日現在</t>
    <rPh sb="0" eb="2">
      <t>レイワ</t>
    </rPh>
    <rPh sb="3" eb="4">
      <t>ネン</t>
    </rPh>
    <rPh sb="5" eb="6">
      <t>ツキ</t>
    </rPh>
    <rPh sb="8" eb="10">
      <t>ゲンザイ</t>
    </rPh>
    <phoneticPr fontId="2"/>
  </si>
  <si>
    <t>令和7年4月30日現在</t>
    <rPh sb="0" eb="2">
      <t>レイワ</t>
    </rPh>
    <rPh sb="3" eb="4">
      <t>ネン</t>
    </rPh>
    <rPh sb="8" eb="9">
      <t>ニチ</t>
    </rPh>
    <rPh sb="9" eb="11">
      <t>ゲンザイ</t>
    </rPh>
    <phoneticPr fontId="2"/>
  </si>
  <si>
    <t>令和7年５月3１日現在</t>
    <rPh sb="0" eb="2">
      <t>レイワ</t>
    </rPh>
    <rPh sb="3" eb="4">
      <t>ネン</t>
    </rPh>
    <rPh sb="5" eb="6">
      <t>ツキ</t>
    </rPh>
    <rPh sb="8" eb="10">
      <t>ゲンザイ</t>
    </rPh>
    <phoneticPr fontId="2"/>
  </si>
  <si>
    <t>令和7年3月31日現在</t>
  </si>
  <si>
    <t>令和7年4月30日現在</t>
  </si>
  <si>
    <t>令和7年５月3１日現在</t>
  </si>
  <si>
    <t>令和7年6月30日現在</t>
    <rPh sb="0" eb="2">
      <t>レイワ</t>
    </rPh>
    <rPh sb="3" eb="4">
      <t>ネン</t>
    </rPh>
    <rPh sb="5" eb="6">
      <t>ツキ</t>
    </rPh>
    <rPh sb="8" eb="10">
      <t>ゲンザイ</t>
    </rPh>
    <phoneticPr fontId="2"/>
  </si>
  <si>
    <t>令和7年6月30日現在</t>
  </si>
  <si>
    <t>令和7年7月31日現在</t>
    <rPh sb="0" eb="2">
      <t>レイワ</t>
    </rPh>
    <rPh sb="3" eb="4">
      <t>ネン</t>
    </rPh>
    <rPh sb="5" eb="6">
      <t>ツキ</t>
    </rPh>
    <rPh sb="8" eb="10">
      <t>ゲンザイ</t>
    </rPh>
    <phoneticPr fontId="2"/>
  </si>
  <si>
    <t>令和7年7月31日現在</t>
  </si>
  <si>
    <t>令和7年8月31日現在</t>
    <rPh sb="0" eb="2">
      <t>レイワ</t>
    </rPh>
    <rPh sb="3" eb="4">
      <t>ネン</t>
    </rPh>
    <rPh sb="5" eb="6">
      <t>ツキ</t>
    </rPh>
    <rPh sb="8" eb="10">
      <t>ゲンザイ</t>
    </rPh>
    <phoneticPr fontId="2"/>
  </si>
  <si>
    <t>令和7年8月31日現在</t>
  </si>
  <si>
    <t>令和7年9月30日現在</t>
    <rPh sb="0" eb="2">
      <t>レイワ</t>
    </rPh>
    <rPh sb="3" eb="4">
      <t>ネン</t>
    </rPh>
    <rPh sb="5" eb="6">
      <t>ツキ</t>
    </rPh>
    <rPh sb="8" eb="10">
      <t>ゲンザイ</t>
    </rPh>
    <phoneticPr fontId="2"/>
  </si>
  <si>
    <t>令和7年9月30日現在</t>
  </si>
  <si>
    <t>令和7年10月31日現在</t>
    <rPh sb="0" eb="2">
      <t>レイワ</t>
    </rPh>
    <rPh sb="3" eb="4">
      <t>ネン</t>
    </rPh>
    <rPh sb="6" eb="7">
      <t>ツキ</t>
    </rPh>
    <rPh sb="9" eb="11">
      <t>ゲンザイ</t>
    </rPh>
    <phoneticPr fontId="2"/>
  </si>
  <si>
    <t>令和7年10月31日現在</t>
  </si>
  <si>
    <t>令和7年11月30日現在</t>
    <rPh sb="0" eb="2">
      <t>レイワ</t>
    </rPh>
    <rPh sb="3" eb="4">
      <t>ネン</t>
    </rPh>
    <rPh sb="6" eb="7">
      <t>ツキ</t>
    </rPh>
    <rPh sb="9" eb="11">
      <t>ゲンザイ</t>
    </rPh>
    <phoneticPr fontId="2"/>
  </si>
  <si>
    <t>令和7年11月30日現在</t>
  </si>
  <si>
    <t>令和7年12月31日現在</t>
    <rPh sb="0" eb="2">
      <t>レイワ</t>
    </rPh>
    <rPh sb="3" eb="4">
      <t>ネン</t>
    </rPh>
    <rPh sb="6" eb="7">
      <t>ツキ</t>
    </rPh>
    <rPh sb="9" eb="11">
      <t>ゲンザイ</t>
    </rPh>
    <phoneticPr fontId="2"/>
  </si>
  <si>
    <t>令和7年12月31日現在</t>
  </si>
  <si>
    <t>令和7年1月31日現在</t>
    <rPh sb="0" eb="2">
      <t>レイワ</t>
    </rPh>
    <rPh sb="3" eb="4">
      <t>ネン</t>
    </rPh>
    <rPh sb="5" eb="6">
      <t>ツキ</t>
    </rPh>
    <rPh sb="8" eb="10">
      <t>ゲンザイ</t>
    </rPh>
    <phoneticPr fontId="2"/>
  </si>
  <si>
    <t>令和7年1月31日現在</t>
  </si>
  <si>
    <t>令和8年2月28日現在</t>
    <rPh sb="0" eb="2">
      <t>レイワ</t>
    </rPh>
    <rPh sb="3" eb="4">
      <t>ネン</t>
    </rPh>
    <rPh sb="5" eb="6">
      <t>ツキ</t>
    </rPh>
    <rPh sb="8" eb="10">
      <t>ゲンザイ</t>
    </rPh>
    <phoneticPr fontId="2"/>
  </si>
  <si>
    <t>令和8年2月28日現在</t>
  </si>
  <si>
    <t>令和8年3月31日現在</t>
    <rPh sb="0" eb="2">
      <t>レイワ</t>
    </rPh>
    <rPh sb="3" eb="4">
      <t>ネン</t>
    </rPh>
    <rPh sb="5" eb="6">
      <t>ツキ</t>
    </rPh>
    <rPh sb="8" eb="10">
      <t>ゲンザイ</t>
    </rPh>
    <phoneticPr fontId="2"/>
  </si>
  <si>
    <t>令和8年3月31日現在</t>
    <phoneticPr fontId="2"/>
  </si>
  <si>
    <t>105以上</t>
    <rPh sb="3" eb="5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</si>
</sst>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6"/>
      <name val="ＭＳ Ｐゴシック"/>
      <family val="3"/>
      <charset val="128"/>
    </font>
    <font>
      <b/>
      <sz val="28"/>
      <name val="HGS創英角ﾎﾟｯﾌﾟ体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28"/>
      <color theme="2"/>
      <name val="HGS創英角ﾎﾟｯﾌﾟ体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7" borderId="0" xfId="0" applyFill="1">
      <alignment vertical="center"/>
    </xf>
    <xf numFmtId="0" fontId="3" fillId="7" borderId="0" xfId="0" applyFont="1" applyFill="1" applyAlignment="1">
      <alignment vertical="center"/>
    </xf>
    <xf numFmtId="31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8" borderId="0" xfId="0" applyFill="1">
      <alignment vertical="center"/>
    </xf>
    <xf numFmtId="0" fontId="3" fillId="8" borderId="0" xfId="0" applyFont="1" applyFill="1" applyAlignment="1">
      <alignment vertical="center"/>
    </xf>
    <xf numFmtId="0" fontId="0" fillId="9" borderId="0" xfId="0" applyFill="1">
      <alignment vertical="center"/>
    </xf>
    <xf numFmtId="0" fontId="3" fillId="9" borderId="0" xfId="0" applyFont="1" applyFill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10" fontId="0" fillId="0" borderId="0" xfId="0" applyNumberFormat="1" applyBorder="1" applyAlignment="1">
      <alignment vertical="center"/>
    </xf>
    <xf numFmtId="0" fontId="4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10" fontId="6" fillId="0" borderId="11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38" fontId="1" fillId="0" borderId="17" xfId="1" applyFont="1" applyBorder="1">
      <alignment vertical="center"/>
    </xf>
    <xf numFmtId="38" fontId="4" fillId="0" borderId="18" xfId="1" applyFont="1" applyBorder="1">
      <alignment vertical="center"/>
    </xf>
    <xf numFmtId="38" fontId="1" fillId="0" borderId="19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1" xfId="1" applyFont="1" applyBorder="1">
      <alignment vertical="center"/>
    </xf>
    <xf numFmtId="38" fontId="4" fillId="0" borderId="20" xfId="1" applyFont="1" applyBorder="1">
      <alignment vertical="center"/>
    </xf>
    <xf numFmtId="38" fontId="1" fillId="0" borderId="21" xfId="1" applyFont="1" applyBorder="1">
      <alignment vertical="center"/>
    </xf>
    <xf numFmtId="38" fontId="1" fillId="0" borderId="9" xfId="1" applyFont="1" applyBorder="1">
      <alignment vertical="center"/>
    </xf>
    <xf numFmtId="38" fontId="4" fillId="0" borderId="15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1" xfId="1" applyFont="1" applyFill="1" applyBorder="1">
      <alignment vertical="center"/>
    </xf>
    <xf numFmtId="38" fontId="4" fillId="0" borderId="20" xfId="1" applyFont="1" applyFill="1" applyBorder="1">
      <alignment vertical="center"/>
    </xf>
    <xf numFmtId="38" fontId="1" fillId="0" borderId="21" xfId="1" applyFont="1" applyFill="1" applyBorder="1">
      <alignment vertical="center"/>
    </xf>
    <xf numFmtId="38" fontId="4" fillId="0" borderId="0" xfId="1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38" fontId="1" fillId="0" borderId="22" xfId="1" applyFont="1" applyFill="1" applyBorder="1">
      <alignment vertical="center"/>
    </xf>
    <xf numFmtId="38" fontId="4" fillId="0" borderId="23" xfId="1" applyFont="1" applyFill="1" applyBorder="1">
      <alignment vertical="center"/>
    </xf>
    <xf numFmtId="38" fontId="1" fillId="0" borderId="24" xfId="1" applyFont="1" applyFill="1" applyBorder="1">
      <alignment vertical="center"/>
    </xf>
    <xf numFmtId="38" fontId="1" fillId="0" borderId="25" xfId="1" applyFont="1" applyBorder="1">
      <alignment vertical="center"/>
    </xf>
    <xf numFmtId="38" fontId="4" fillId="0" borderId="26" xfId="1" applyFont="1" applyBorder="1">
      <alignment vertical="center"/>
    </xf>
    <xf numFmtId="38" fontId="1" fillId="0" borderId="27" xfId="1" applyFont="1" applyBorder="1">
      <alignment vertical="center"/>
    </xf>
    <xf numFmtId="0" fontId="6" fillId="0" borderId="0" xfId="0" applyFont="1" applyAlignment="1">
      <alignment vertical="center" shrinkToFit="1"/>
    </xf>
    <xf numFmtId="0" fontId="0" fillId="0" borderId="28" xfId="0" applyBorder="1">
      <alignment vertical="center"/>
    </xf>
    <xf numFmtId="38" fontId="4" fillId="0" borderId="25" xfId="1" applyFont="1" applyBorder="1">
      <alignment vertical="center"/>
    </xf>
    <xf numFmtId="10" fontId="0" fillId="0" borderId="29" xfId="0" applyNumberFormat="1" applyBorder="1">
      <alignment vertical="center"/>
    </xf>
    <xf numFmtId="10" fontId="10" fillId="0" borderId="1" xfId="0" applyNumberFormat="1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10" fontId="10" fillId="0" borderId="21" xfId="0" applyNumberFormat="1" applyFont="1" applyBorder="1">
      <alignment vertical="center"/>
    </xf>
    <xf numFmtId="10" fontId="11" fillId="0" borderId="20" xfId="0" applyNumberFormat="1" applyFont="1" applyBorder="1">
      <alignment vertical="center"/>
    </xf>
    <xf numFmtId="10" fontId="10" fillId="0" borderId="27" xfId="0" applyNumberFormat="1" applyFont="1" applyBorder="1">
      <alignment vertical="center"/>
    </xf>
    <xf numFmtId="10" fontId="10" fillId="0" borderId="25" xfId="0" applyNumberFormat="1" applyFont="1" applyBorder="1">
      <alignment vertical="center"/>
    </xf>
    <xf numFmtId="10" fontId="11" fillId="0" borderId="26" xfId="0" applyNumberFormat="1" applyFont="1" applyBorder="1">
      <alignment vertical="center"/>
    </xf>
    <xf numFmtId="0" fontId="0" fillId="0" borderId="32" xfId="0" applyBorder="1" applyAlignment="1">
      <alignment horizontal="right" vertical="center"/>
    </xf>
    <xf numFmtId="10" fontId="0" fillId="0" borderId="33" xfId="0" applyNumberFormat="1" applyBorder="1" applyAlignment="1">
      <alignment horizontal="right" vertical="center"/>
    </xf>
    <xf numFmtId="38" fontId="1" fillId="0" borderId="0" xfId="1" applyFont="1" applyBorder="1">
      <alignment vertical="center"/>
    </xf>
    <xf numFmtId="0" fontId="0" fillId="0" borderId="34" xfId="0" applyBorder="1">
      <alignment vertical="center"/>
    </xf>
    <xf numFmtId="10" fontId="10" fillId="0" borderId="35" xfId="0" applyNumberFormat="1" applyFont="1" applyBorder="1">
      <alignment vertical="center"/>
    </xf>
    <xf numFmtId="10" fontId="10" fillId="0" borderId="11" xfId="0" applyNumberFormat="1" applyFont="1" applyBorder="1">
      <alignment vertical="center"/>
    </xf>
    <xf numFmtId="10" fontId="11" fillId="0" borderId="36" xfId="0" applyNumberFormat="1" applyFont="1" applyBorder="1">
      <alignment vertical="center"/>
    </xf>
    <xf numFmtId="0" fontId="14" fillId="0" borderId="16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38" fontId="14" fillId="0" borderId="37" xfId="1" applyFont="1" applyBorder="1">
      <alignment vertical="center"/>
    </xf>
    <xf numFmtId="38" fontId="14" fillId="0" borderId="6" xfId="1" applyFont="1" applyBorder="1">
      <alignment vertical="center"/>
    </xf>
    <xf numFmtId="38" fontId="15" fillId="0" borderId="7" xfId="1" applyFont="1" applyBorder="1">
      <alignment vertical="center"/>
    </xf>
    <xf numFmtId="38" fontId="14" fillId="0" borderId="21" xfId="1" applyFont="1" applyBorder="1">
      <alignment vertical="center"/>
    </xf>
    <xf numFmtId="38" fontId="14" fillId="0" borderId="1" xfId="1" applyFont="1" applyBorder="1">
      <alignment vertical="center"/>
    </xf>
    <xf numFmtId="38" fontId="15" fillId="0" borderId="38" xfId="1" applyFont="1" applyBorder="1">
      <alignment vertical="center"/>
    </xf>
    <xf numFmtId="38" fontId="14" fillId="0" borderId="16" xfId="1" applyFont="1" applyBorder="1">
      <alignment vertical="center"/>
    </xf>
    <xf numFmtId="38" fontId="14" fillId="0" borderId="9" xfId="1" applyFont="1" applyBorder="1">
      <alignment vertical="center"/>
    </xf>
    <xf numFmtId="38" fontId="15" fillId="0" borderId="10" xfId="1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38" fontId="14" fillId="0" borderId="39" xfId="1" applyFont="1" applyFill="1" applyBorder="1">
      <alignment vertical="center"/>
    </xf>
    <xf numFmtId="38" fontId="14" fillId="0" borderId="22" xfId="1" applyFont="1" applyFill="1" applyBorder="1">
      <alignment vertical="center"/>
    </xf>
    <xf numFmtId="38" fontId="15" fillId="0" borderId="23" xfId="1" applyFont="1" applyFill="1" applyBorder="1">
      <alignment vertical="center"/>
    </xf>
    <xf numFmtId="38" fontId="14" fillId="0" borderId="21" xfId="1" applyFont="1" applyFill="1" applyBorder="1">
      <alignment vertical="center"/>
    </xf>
    <xf numFmtId="38" fontId="14" fillId="0" borderId="1" xfId="1" applyFont="1" applyFill="1" applyBorder="1">
      <alignment vertical="center"/>
    </xf>
    <xf numFmtId="38" fontId="15" fillId="0" borderId="20" xfId="1" applyFont="1" applyFill="1" applyBorder="1">
      <alignment vertical="center"/>
    </xf>
    <xf numFmtId="38" fontId="15" fillId="0" borderId="20" xfId="1" applyFont="1" applyBorder="1">
      <alignment vertical="center"/>
    </xf>
    <xf numFmtId="38" fontId="14" fillId="0" borderId="27" xfId="1" applyFont="1" applyBorder="1">
      <alignment vertical="center"/>
    </xf>
    <xf numFmtId="38" fontId="14" fillId="0" borderId="25" xfId="1" applyFont="1" applyBorder="1">
      <alignment vertical="center"/>
    </xf>
    <xf numFmtId="38" fontId="15" fillId="0" borderId="26" xfId="1" applyFont="1" applyBorder="1">
      <alignment vertical="center"/>
    </xf>
    <xf numFmtId="38" fontId="14" fillId="0" borderId="0" xfId="1" applyFont="1" applyBorder="1">
      <alignment vertical="center"/>
    </xf>
    <xf numFmtId="38" fontId="15" fillId="0" borderId="0" xfId="1" applyFont="1" applyBorder="1">
      <alignment vertical="center"/>
    </xf>
    <xf numFmtId="10" fontId="16" fillId="0" borderId="35" xfId="0" applyNumberFormat="1" applyFont="1" applyBorder="1">
      <alignment vertical="center"/>
    </xf>
    <xf numFmtId="10" fontId="16" fillId="0" borderId="11" xfId="0" applyNumberFormat="1" applyFont="1" applyBorder="1">
      <alignment vertical="center"/>
    </xf>
    <xf numFmtId="10" fontId="17" fillId="0" borderId="36" xfId="0" applyNumberFormat="1" applyFont="1" applyBorder="1">
      <alignment vertical="center"/>
    </xf>
    <xf numFmtId="10" fontId="16" fillId="0" borderId="21" xfId="0" applyNumberFormat="1" applyFont="1" applyBorder="1">
      <alignment vertical="center"/>
    </xf>
    <xf numFmtId="10" fontId="16" fillId="0" borderId="1" xfId="0" applyNumberFormat="1" applyFont="1" applyBorder="1">
      <alignment vertical="center"/>
    </xf>
    <xf numFmtId="10" fontId="17" fillId="0" borderId="20" xfId="0" applyNumberFormat="1" applyFont="1" applyBorder="1">
      <alignment vertical="center"/>
    </xf>
    <xf numFmtId="10" fontId="16" fillId="0" borderId="27" xfId="0" applyNumberFormat="1" applyFont="1" applyBorder="1">
      <alignment vertical="center"/>
    </xf>
    <xf numFmtId="10" fontId="16" fillId="0" borderId="25" xfId="0" applyNumberFormat="1" applyFont="1" applyBorder="1">
      <alignment vertical="center"/>
    </xf>
    <xf numFmtId="10" fontId="17" fillId="0" borderId="26" xfId="0" applyNumberFormat="1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0" fontId="0" fillId="0" borderId="28" xfId="0" applyNumberFormat="1" applyBorder="1">
      <alignment vertical="center"/>
    </xf>
    <xf numFmtId="10" fontId="0" fillId="0" borderId="32" xfId="0" applyNumberFormat="1" applyBorder="1" applyAlignment="1">
      <alignment horizontal="right" vertical="center"/>
    </xf>
    <xf numFmtId="38" fontId="1" fillId="0" borderId="40" xfId="1" applyFont="1" applyBorder="1">
      <alignment vertical="center"/>
    </xf>
    <xf numFmtId="38" fontId="1" fillId="0" borderId="3" xfId="1" applyFont="1" applyBorder="1">
      <alignment vertical="center"/>
    </xf>
    <xf numFmtId="38" fontId="1" fillId="0" borderId="41" xfId="1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 applyAlignment="1">
      <alignment horizontal="center" vertical="center"/>
    </xf>
    <xf numFmtId="38" fontId="1" fillId="0" borderId="46" xfId="1" applyFont="1" applyFill="1" applyBorder="1">
      <alignment vertical="center"/>
    </xf>
    <xf numFmtId="38" fontId="1" fillId="0" borderId="3" xfId="1" applyFont="1" applyFill="1" applyBorder="1">
      <alignment vertical="center"/>
    </xf>
    <xf numFmtId="38" fontId="1" fillId="0" borderId="47" xfId="1" applyFont="1" applyBorder="1">
      <alignment vertical="center"/>
    </xf>
    <xf numFmtId="0" fontId="0" fillId="0" borderId="48" xfId="0" applyFill="1" applyBorder="1">
      <alignment vertical="center"/>
    </xf>
    <xf numFmtId="0" fontId="0" fillId="0" borderId="49" xfId="0" applyFill="1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14" fillId="0" borderId="41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3" fillId="0" borderId="52" xfId="0" applyFont="1" applyBorder="1">
      <alignment vertical="center"/>
    </xf>
    <xf numFmtId="0" fontId="13" fillId="0" borderId="54" xfId="0" applyFont="1" applyBorder="1">
      <alignment vertical="center"/>
    </xf>
    <xf numFmtId="0" fontId="18" fillId="0" borderId="52" xfId="0" applyFont="1" applyBorder="1">
      <alignment vertical="center"/>
    </xf>
    <xf numFmtId="0" fontId="18" fillId="0" borderId="53" xfId="0" applyFont="1" applyBorder="1">
      <alignment vertical="center"/>
    </xf>
    <xf numFmtId="0" fontId="0" fillId="0" borderId="0" xfId="0" applyFill="1" applyAlignment="1">
      <alignment horizontal="right" vertical="center"/>
    </xf>
    <xf numFmtId="176" fontId="3" fillId="0" borderId="53" xfId="0" applyNumberFormat="1" applyFont="1" applyBorder="1">
      <alignment vertical="center"/>
    </xf>
    <xf numFmtId="0" fontId="0" fillId="0" borderId="5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7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9" borderId="0" xfId="0" applyFont="1" applyFill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48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3" fillId="0" borderId="0" xfId="0" applyNumberFormat="1" applyFont="1">
      <alignment vertical="center"/>
    </xf>
    <xf numFmtId="10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10" fontId="0" fillId="0" borderId="57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0" fillId="0" borderId="59" xfId="1" applyFont="1" applyFill="1" applyBorder="1" applyAlignment="1">
      <alignment horizontal="center" vertical="center"/>
    </xf>
    <xf numFmtId="38" fontId="0" fillId="0" borderId="60" xfId="1" applyFont="1" applyBorder="1" applyAlignment="1">
      <alignment horizontal="center" vertical="center"/>
    </xf>
    <xf numFmtId="10" fontId="3" fillId="0" borderId="57" xfId="0" applyNumberFormat="1" applyFont="1" applyBorder="1" applyAlignment="1">
      <alignment horizontal="center" vertical="center"/>
    </xf>
    <xf numFmtId="10" fontId="3" fillId="0" borderId="58" xfId="0" applyNumberFormat="1" applyFont="1" applyBorder="1" applyAlignment="1">
      <alignment horizontal="center" vertical="center"/>
    </xf>
    <xf numFmtId="38" fontId="3" fillId="0" borderId="59" xfId="1" applyFont="1" applyFill="1" applyBorder="1" applyAlignment="1">
      <alignment horizontal="center" vertical="center"/>
    </xf>
    <xf numFmtId="38" fontId="3" fillId="0" borderId="60" xfId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3" fillId="0" borderId="61" xfId="1" applyFont="1" applyFill="1" applyBorder="1" applyAlignment="1">
      <alignment horizontal="center" vertical="center"/>
    </xf>
    <xf numFmtId="38" fontId="3" fillId="0" borderId="62" xfId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8" fontId="0" fillId="0" borderId="61" xfId="1" applyFont="1" applyFill="1" applyBorder="1" applyAlignment="1">
      <alignment horizontal="center" vertical="center"/>
    </xf>
    <xf numFmtId="38" fontId="0" fillId="0" borderId="62" xfId="1" applyFont="1" applyBorder="1" applyAlignment="1">
      <alignment horizontal="center" vertical="center"/>
    </xf>
    <xf numFmtId="38" fontId="0" fillId="0" borderId="6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shrinkToFit="1"/>
    </xf>
    <xf numFmtId="0" fontId="3" fillId="5" borderId="2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10" borderId="64" xfId="0" applyFont="1" applyFill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10" borderId="56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61" xfId="0" applyFont="1" applyFill="1" applyBorder="1" applyAlignment="1">
      <alignment horizontal="center" vertical="center"/>
    </xf>
    <xf numFmtId="0" fontId="4" fillId="10" borderId="62" xfId="0" applyFont="1" applyFill="1" applyBorder="1" applyAlignment="1">
      <alignment horizontal="center" vertical="center"/>
    </xf>
    <xf numFmtId="10" fontId="16" fillId="0" borderId="3" xfId="0" applyNumberFormat="1" applyFont="1" applyBorder="1" applyAlignment="1">
      <alignment horizontal="right"/>
    </xf>
    <xf numFmtId="10" fontId="16" fillId="0" borderId="41" xfId="0" applyNumberFormat="1" applyFont="1" applyBorder="1" applyAlignment="1">
      <alignment horizontal="right"/>
    </xf>
    <xf numFmtId="10" fontId="16" fillId="0" borderId="1" xfId="0" applyNumberFormat="1" applyFont="1" applyBorder="1" applyAlignment="1">
      <alignment horizontal="right"/>
    </xf>
    <xf numFmtId="10" fontId="16" fillId="0" borderId="9" xfId="0" applyNumberFormat="1" applyFont="1" applyBorder="1" applyAlignment="1">
      <alignment horizontal="right"/>
    </xf>
    <xf numFmtId="10" fontId="17" fillId="0" borderId="38" xfId="0" applyNumberFormat="1" applyFont="1" applyBorder="1" applyAlignment="1">
      <alignment horizontal="right"/>
    </xf>
    <xf numFmtId="10" fontId="17" fillId="0" borderId="10" xfId="0" applyNumberFormat="1" applyFont="1" applyBorder="1" applyAlignment="1">
      <alignment horizontal="right"/>
    </xf>
    <xf numFmtId="10" fontId="10" fillId="0" borderId="65" xfId="0" applyNumberFormat="1" applyFont="1" applyBorder="1" applyAlignment="1">
      <alignment horizontal="right"/>
    </xf>
    <xf numFmtId="10" fontId="10" fillId="0" borderId="8" xfId="0" applyNumberFormat="1" applyFont="1" applyBorder="1" applyAlignment="1">
      <alignment horizontal="right"/>
    </xf>
    <xf numFmtId="10" fontId="10" fillId="0" borderId="1" xfId="0" applyNumberFormat="1" applyFont="1" applyBorder="1" applyAlignment="1">
      <alignment horizontal="right"/>
    </xf>
    <xf numFmtId="10" fontId="10" fillId="0" borderId="9" xfId="0" applyNumberFormat="1" applyFont="1" applyBorder="1" applyAlignment="1">
      <alignment horizontal="right"/>
    </xf>
    <xf numFmtId="10" fontId="11" fillId="0" borderId="2" xfId="0" applyNumberFormat="1" applyFont="1" applyBorder="1" applyAlignment="1">
      <alignment horizontal="right"/>
    </xf>
    <xf numFmtId="10" fontId="11" fillId="0" borderId="64" xfId="0" applyNumberFormat="1" applyFont="1" applyBorder="1" applyAlignment="1">
      <alignment horizontal="right"/>
    </xf>
    <xf numFmtId="10" fontId="11" fillId="0" borderId="38" xfId="0" applyNumberFormat="1" applyFont="1" applyBorder="1" applyAlignment="1">
      <alignment horizontal="right"/>
    </xf>
    <xf numFmtId="10" fontId="11" fillId="0" borderId="10" xfId="0" applyNumberFormat="1" applyFont="1" applyBorder="1" applyAlignment="1">
      <alignment horizontal="right"/>
    </xf>
    <xf numFmtId="10" fontId="16" fillId="0" borderId="56" xfId="0" applyNumberFormat="1" applyFont="1" applyBorder="1" applyAlignment="1">
      <alignment horizontal="right"/>
    </xf>
    <xf numFmtId="10" fontId="16" fillId="0" borderId="6" xfId="0" applyNumberFormat="1" applyFont="1" applyBorder="1" applyAlignment="1">
      <alignment horizontal="right"/>
    </xf>
    <xf numFmtId="10" fontId="17" fillId="0" borderId="7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10" fontId="10" fillId="0" borderId="6" xfId="0" applyNumberFormat="1" applyFont="1" applyBorder="1" applyAlignment="1">
      <alignment horizontal="right"/>
    </xf>
    <xf numFmtId="10" fontId="11" fillId="0" borderId="17" xfId="0" applyNumberFormat="1" applyFont="1" applyBorder="1" applyAlignment="1">
      <alignment horizontal="right"/>
    </xf>
    <xf numFmtId="10" fontId="11" fillId="0" borderId="7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8" fontId="14" fillId="0" borderId="0" xfId="0" applyNumberFormat="1" applyFont="1" applyAlignment="1">
      <alignment horizontal="right"/>
    </xf>
    <xf numFmtId="0" fontId="14" fillId="0" borderId="66" xfId="0" applyFont="1" applyBorder="1" applyAlignment="1">
      <alignment horizontal="right"/>
    </xf>
    <xf numFmtId="38" fontId="14" fillId="0" borderId="67" xfId="0" applyNumberFormat="1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38" fontId="15" fillId="0" borderId="68" xfId="0" applyNumberFormat="1" applyFont="1" applyBorder="1" applyAlignment="1">
      <alignment horizontal="right"/>
    </xf>
    <xf numFmtId="0" fontId="15" fillId="0" borderId="55" xfId="0" applyFont="1" applyBorder="1" applyAlignment="1">
      <alignment horizontal="right"/>
    </xf>
    <xf numFmtId="38" fontId="0" fillId="0" borderId="69" xfId="0" applyNumberFormat="1" applyBorder="1" applyAlignment="1">
      <alignment horizontal="right"/>
    </xf>
    <xf numFmtId="0" fontId="0" fillId="0" borderId="33" xfId="0" applyBorder="1" applyAlignment="1">
      <alignment horizontal="right"/>
    </xf>
    <xf numFmtId="38" fontId="0" fillId="0" borderId="61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38" fontId="4" fillId="0" borderId="70" xfId="0" applyNumberFormat="1" applyFont="1" applyBorder="1" applyAlignment="1">
      <alignment horizontal="right"/>
    </xf>
    <xf numFmtId="0" fontId="4" fillId="0" borderId="55" xfId="0" applyFont="1" applyBorder="1" applyAlignment="1">
      <alignment horizontal="right"/>
    </xf>
    <xf numFmtId="38" fontId="0" fillId="0" borderId="67" xfId="0" applyNumberFormat="1" applyBorder="1" applyAlignment="1">
      <alignment horizontal="right"/>
    </xf>
    <xf numFmtId="38" fontId="4" fillId="0" borderId="68" xfId="0" applyNumberFormat="1" applyFont="1" applyBorder="1" applyAlignment="1">
      <alignment horizontal="right"/>
    </xf>
    <xf numFmtId="38" fontId="14" fillId="0" borderId="71" xfId="0" applyNumberFormat="1" applyFont="1" applyBorder="1" applyAlignment="1">
      <alignment horizontal="right"/>
    </xf>
    <xf numFmtId="0" fontId="14" fillId="0" borderId="72" xfId="0" applyFont="1" applyBorder="1" applyAlignment="1">
      <alignment horizontal="right"/>
    </xf>
    <xf numFmtId="38" fontId="14" fillId="0" borderId="73" xfId="0" applyNumberFormat="1" applyFont="1" applyBorder="1" applyAlignment="1">
      <alignment horizontal="right"/>
    </xf>
    <xf numFmtId="0" fontId="14" fillId="0" borderId="57" xfId="0" applyFont="1" applyBorder="1" applyAlignment="1">
      <alignment horizontal="right"/>
    </xf>
    <xf numFmtId="38" fontId="15" fillId="0" borderId="74" xfId="0" applyNumberFormat="1" applyFont="1" applyBorder="1" applyAlignment="1">
      <alignment horizontal="right"/>
    </xf>
    <xf numFmtId="0" fontId="15" fillId="0" borderId="75" xfId="0" applyFon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0" fontId="0" fillId="0" borderId="76" xfId="0" applyBorder="1" applyAlignment="1">
      <alignment horizontal="right"/>
    </xf>
    <xf numFmtId="38" fontId="0" fillId="0" borderId="73" xfId="0" applyNumberFormat="1" applyBorder="1" applyAlignment="1">
      <alignment horizontal="right"/>
    </xf>
    <xf numFmtId="0" fontId="0" fillId="0" borderId="57" xfId="0" applyBorder="1" applyAlignment="1">
      <alignment horizontal="right"/>
    </xf>
    <xf numFmtId="38" fontId="4" fillId="0" borderId="74" xfId="0" applyNumberFormat="1" applyFont="1" applyBorder="1" applyAlignment="1">
      <alignment horizontal="right"/>
    </xf>
    <xf numFmtId="0" fontId="4" fillId="0" borderId="75" xfId="0" applyFont="1" applyBorder="1" applyAlignment="1">
      <alignment horizontal="right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38" fontId="1" fillId="0" borderId="2" xfId="1" applyBorder="1" applyAlignment="1">
      <alignment horizontal="center"/>
    </xf>
    <xf numFmtId="38" fontId="1" fillId="0" borderId="63" xfId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38" fontId="1" fillId="0" borderId="3" xfId="1" applyBorder="1" applyAlignment="1">
      <alignment horizontal="center"/>
    </xf>
    <xf numFmtId="0" fontId="4" fillId="6" borderId="57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3" fillId="0" borderId="72" xfId="0" applyFont="1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38" fontId="14" fillId="0" borderId="0" xfId="0" applyNumberFormat="1" applyFont="1" applyBorder="1" applyAlignment="1">
      <alignment horizontal="right"/>
    </xf>
    <xf numFmtId="0" fontId="4" fillId="0" borderId="17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top"/>
    </xf>
    <xf numFmtId="0" fontId="18" fillId="0" borderId="82" xfId="0" applyFont="1" applyBorder="1">
      <alignment vertical="center"/>
    </xf>
    <xf numFmtId="0" fontId="18" fillId="0" borderId="83" xfId="0" applyFont="1" applyBorder="1">
      <alignment vertical="center"/>
    </xf>
    <xf numFmtId="38" fontId="14" fillId="0" borderId="84" xfId="1" applyFont="1" applyFill="1" applyBorder="1">
      <alignment vertical="center"/>
    </xf>
    <xf numFmtId="38" fontId="14" fillId="0" borderId="85" xfId="1" applyFont="1" applyFill="1" applyBorder="1">
      <alignment vertical="center"/>
    </xf>
    <xf numFmtId="38" fontId="15" fillId="0" borderId="86" xfId="1" applyFont="1" applyFill="1" applyBorder="1">
      <alignment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38" fontId="14" fillId="0" borderId="27" xfId="1" applyFont="1" applyFill="1" applyBorder="1">
      <alignment vertical="center"/>
    </xf>
    <xf numFmtId="38" fontId="14" fillId="0" borderId="25" xfId="1" applyFont="1" applyFill="1" applyBorder="1">
      <alignment vertical="center"/>
    </xf>
    <xf numFmtId="38" fontId="15" fillId="0" borderId="26" xfId="1" applyFont="1" applyFill="1" applyBorder="1">
      <alignment vertical="center"/>
    </xf>
    <xf numFmtId="10" fontId="10" fillId="0" borderId="34" xfId="0" applyNumberFormat="1" applyFont="1" applyBorder="1">
      <alignment vertical="center"/>
    </xf>
    <xf numFmtId="10" fontId="10" fillId="0" borderId="22" xfId="0" applyNumberFormat="1" applyFont="1" applyBorder="1">
      <alignment vertical="center"/>
    </xf>
    <xf numFmtId="10" fontId="10" fillId="0" borderId="31" xfId="0" applyNumberFormat="1" applyFont="1" applyBorder="1">
      <alignment vertical="center"/>
    </xf>
    <xf numFmtId="10" fontId="10" fillId="0" borderId="39" xfId="0" applyNumberFormat="1" applyFont="1" applyBorder="1">
      <alignment vertical="center"/>
    </xf>
    <xf numFmtId="10" fontId="10" fillId="0" borderId="87" xfId="0" applyNumberFormat="1" applyFont="1" applyBorder="1">
      <alignment vertical="center"/>
    </xf>
    <xf numFmtId="10" fontId="10" fillId="0" borderId="88" xfId="0" applyNumberFormat="1" applyFont="1" applyBorder="1">
      <alignment vertical="center"/>
    </xf>
    <xf numFmtId="10" fontId="10" fillId="0" borderId="89" xfId="0" applyNumberFormat="1" applyFont="1" applyBorder="1" applyAlignment="1">
      <alignment horizontal="right"/>
    </xf>
    <xf numFmtId="10" fontId="10" fillId="0" borderId="90" xfId="0" applyNumberFormat="1" applyFont="1" applyBorder="1" applyAlignment="1">
      <alignment horizontal="right"/>
    </xf>
    <xf numFmtId="10" fontId="10" fillId="0" borderId="91" xfId="0" applyNumberFormat="1" applyFont="1" applyBorder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10" fontId="10" fillId="0" borderId="7" xfId="0" applyNumberFormat="1" applyFont="1" applyBorder="1" applyAlignment="1">
      <alignment horizontal="right"/>
    </xf>
    <xf numFmtId="10" fontId="10" fillId="0" borderId="38" xfId="0" applyNumberFormat="1" applyFont="1" applyBorder="1" applyAlignment="1">
      <alignment horizontal="right"/>
    </xf>
    <xf numFmtId="10" fontId="10" fillId="0" borderId="10" xfId="0" applyNumberFormat="1" applyFont="1" applyBorder="1" applyAlignment="1">
      <alignment horizontal="right"/>
    </xf>
    <xf numFmtId="0" fontId="4" fillId="3" borderId="4" xfId="0" applyFont="1" applyFill="1" applyBorder="1" applyAlignment="1">
      <alignment horizontal="center" vertical="center" shrinkToFit="1"/>
    </xf>
    <xf numFmtId="0" fontId="4" fillId="10" borderId="40" xfId="0" applyFont="1" applyFill="1" applyBorder="1" applyAlignment="1">
      <alignment horizontal="center" vertical="center"/>
    </xf>
    <xf numFmtId="0" fontId="4" fillId="10" borderId="93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61C7-52E7-4636-8522-B268B07199DC}">
  <dimension ref="A1:BX75"/>
  <sheetViews>
    <sheetView tabSelected="1" view="pageBreakPreview" zoomScaleNormal="100" zoomScaleSheetLayoutView="100" workbookViewId="0">
      <selection activeCell="BC8" sqref="BC8:BD8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81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82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82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82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230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230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230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f>SUM(V7,AD7,V12,AD12,V17,AD17,V22,AD22,V27,AD27,V32,AD32,V37,AD37,V42,AD42,V47,AD47,V52,AD52,V57,AD57)</f>
        <v>4638</v>
      </c>
      <c r="P7" s="378"/>
      <c r="Q7" s="227">
        <v>22</v>
      </c>
      <c r="R7" s="228">
        <v>23</v>
      </c>
      <c r="S7" s="228">
        <v>19</v>
      </c>
      <c r="T7" s="228">
        <v>26</v>
      </c>
      <c r="U7" s="228">
        <v>36</v>
      </c>
      <c r="V7" s="228">
        <f>SUM(Q7:U7)</f>
        <v>126</v>
      </c>
      <c r="W7" s="286" t="s">
        <v>13</v>
      </c>
      <c r="X7" s="287"/>
      <c r="Y7" s="228">
        <v>35</v>
      </c>
      <c r="Z7" s="228">
        <v>37</v>
      </c>
      <c r="AA7" s="228">
        <v>31</v>
      </c>
      <c r="AB7" s="228">
        <v>40</v>
      </c>
      <c r="AC7" s="228">
        <v>42</v>
      </c>
      <c r="AD7" s="228">
        <f>SUM(Y7:AC7)</f>
        <v>185</v>
      </c>
      <c r="AG7" s="274" t="s">
        <v>13</v>
      </c>
      <c r="AH7" s="275"/>
      <c r="AI7" s="377">
        <f>SUM(AP7,AX7,AP12,AX12,AP17,AX17,AP22,AX22,AP27,AX27,AP32,AX32,AP37,AX37,AP42,AX42,AP47,AX47,AP52,AX52,AP57,AX57)</f>
        <v>37</v>
      </c>
      <c r="AJ7" s="378"/>
      <c r="AK7" s="227">
        <v>0</v>
      </c>
      <c r="AL7" s="228">
        <v>0</v>
      </c>
      <c r="AM7" s="228">
        <v>0</v>
      </c>
      <c r="AN7" s="228">
        <v>0</v>
      </c>
      <c r="AO7" s="228">
        <v>0</v>
      </c>
      <c r="AP7" s="228">
        <f>SUM(AK7:AO7)</f>
        <v>0</v>
      </c>
      <c r="AQ7" s="286" t="s">
        <v>13</v>
      </c>
      <c r="AR7" s="287"/>
      <c r="AS7" s="228">
        <v>0</v>
      </c>
      <c r="AT7" s="228">
        <v>0</v>
      </c>
      <c r="AU7" s="228">
        <v>0</v>
      </c>
      <c r="AV7" s="228">
        <v>0</v>
      </c>
      <c r="AW7" s="228">
        <v>0</v>
      </c>
      <c r="AX7" s="229">
        <f>SUM(AS7:AW7)</f>
        <v>0</v>
      </c>
      <c r="BA7" s="274" t="s">
        <v>13</v>
      </c>
      <c r="BB7" s="275"/>
      <c r="BC7" s="377">
        <f>SUM(O7,AI7)</f>
        <v>4675</v>
      </c>
      <c r="BD7" s="378"/>
      <c r="BE7" s="450">
        <f>SUM(Q7,AK7)</f>
        <v>22</v>
      </c>
      <c r="BF7" s="450">
        <f t="shared" ref="BF7:BI7" si="0">SUM(R7,AL7)</f>
        <v>23</v>
      </c>
      <c r="BG7" s="450">
        <f>SUM(S7,AM7)</f>
        <v>19</v>
      </c>
      <c r="BH7" s="450">
        <f t="shared" si="0"/>
        <v>26</v>
      </c>
      <c r="BI7" s="450">
        <f t="shared" si="0"/>
        <v>36</v>
      </c>
      <c r="BJ7" s="228">
        <f>SUM(BE7:BI7)</f>
        <v>126</v>
      </c>
      <c r="BK7" s="288" t="s">
        <v>13</v>
      </c>
      <c r="BL7" s="288"/>
      <c r="BM7" s="450">
        <f>SUM(Y7,AS7)</f>
        <v>35</v>
      </c>
      <c r="BN7" s="450">
        <f t="shared" ref="BN7:BN8" si="1">SUM(Z7,AT7)</f>
        <v>37</v>
      </c>
      <c r="BO7" s="450">
        <f>SUM(AA7,AU7)</f>
        <v>31</v>
      </c>
      <c r="BP7" s="450">
        <f t="shared" ref="BP7:BP8" si="2">SUM(AB7,AV7)</f>
        <v>40</v>
      </c>
      <c r="BQ7" s="450">
        <f t="shared" ref="BQ7:BQ8" si="3">SUM(AC7,AW7)</f>
        <v>42</v>
      </c>
      <c r="BR7" s="229">
        <f>SUM(BM7:BQ7)</f>
        <v>185</v>
      </c>
    </row>
    <row r="8" spans="1:70" ht="15.75" customHeight="1" thickBot="1" x14ac:dyDescent="0.2">
      <c r="B8" s="141" t="s">
        <v>34</v>
      </c>
      <c r="C8" s="137">
        <v>2960</v>
      </c>
      <c r="D8" s="55">
        <v>2854</v>
      </c>
      <c r="E8" s="56">
        <v>5814</v>
      </c>
      <c r="F8" s="57">
        <v>37</v>
      </c>
      <c r="G8" s="58">
        <v>52</v>
      </c>
      <c r="H8" s="56">
        <v>89</v>
      </c>
      <c r="I8" s="101">
        <v>2997</v>
      </c>
      <c r="J8" s="102">
        <v>2906</v>
      </c>
      <c r="K8" s="103">
        <v>5903</v>
      </c>
      <c r="L8" s="68"/>
      <c r="M8" s="274" t="s">
        <v>14</v>
      </c>
      <c r="N8" s="275"/>
      <c r="O8" s="377">
        <f>SUM(V8,AD8,V13,AD13,V18,AD18,V23,AD23,V28,AD28,V33,AD33,V38,AD38,V43,AD43,V48,AD48,V53,AD53,V58,AD58)</f>
        <v>5084</v>
      </c>
      <c r="P8" s="378"/>
      <c r="Q8" s="14">
        <v>24</v>
      </c>
      <c r="R8" s="15">
        <v>21</v>
      </c>
      <c r="S8" s="15">
        <v>27</v>
      </c>
      <c r="T8" s="15">
        <v>22</v>
      </c>
      <c r="U8" s="15">
        <v>35</v>
      </c>
      <c r="V8" s="15">
        <f>SUM(Q8:U8)</f>
        <v>129</v>
      </c>
      <c r="W8" s="281" t="s">
        <v>15</v>
      </c>
      <c r="X8" s="282"/>
      <c r="Y8" s="15">
        <v>22</v>
      </c>
      <c r="Z8" s="15">
        <v>24</v>
      </c>
      <c r="AA8" s="15">
        <v>31</v>
      </c>
      <c r="AB8" s="15">
        <v>41</v>
      </c>
      <c r="AC8" s="15">
        <v>42</v>
      </c>
      <c r="AD8" s="15">
        <f>SUM(Y8:AC8)</f>
        <v>160</v>
      </c>
      <c r="AG8" s="274" t="s">
        <v>14</v>
      </c>
      <c r="AH8" s="275"/>
      <c r="AI8" s="377">
        <f>SUM(AP8,AX8,AP13,AX13,AP18,AX18,AP23,AX23,AP28,AX28,AP33,AX33,AP38,AX38,AP43,AX43,AP48,AX48,AP53,AX53,AP58,AX58)</f>
        <v>52</v>
      </c>
      <c r="AJ8" s="378"/>
      <c r="AK8" s="14">
        <v>0</v>
      </c>
      <c r="AL8" s="15">
        <v>0</v>
      </c>
      <c r="AM8" s="15">
        <v>0</v>
      </c>
      <c r="AN8" s="15">
        <v>0</v>
      </c>
      <c r="AO8" s="15">
        <v>0</v>
      </c>
      <c r="AP8" s="15">
        <f>SUM(AK8:AO8)</f>
        <v>0</v>
      </c>
      <c r="AQ8" s="281" t="s">
        <v>15</v>
      </c>
      <c r="AR8" s="282"/>
      <c r="AS8" s="15">
        <v>0</v>
      </c>
      <c r="AT8" s="15">
        <v>0</v>
      </c>
      <c r="AU8" s="15">
        <v>0</v>
      </c>
      <c r="AV8" s="15">
        <v>0</v>
      </c>
      <c r="AW8" s="15">
        <v>0</v>
      </c>
      <c r="AX8" s="16">
        <f>SUM(AS8:AW8)</f>
        <v>0</v>
      </c>
      <c r="BA8" s="274" t="s">
        <v>14</v>
      </c>
      <c r="BB8" s="275"/>
      <c r="BC8" s="377">
        <f>SUM(O8,AI8)</f>
        <v>5136</v>
      </c>
      <c r="BD8" s="378"/>
      <c r="BE8" s="14">
        <f>SUM(Q8,AK8)</f>
        <v>24</v>
      </c>
      <c r="BF8" s="14">
        <f t="shared" ref="BF8" si="4">SUM(R8,AL8)</f>
        <v>21</v>
      </c>
      <c r="BG8" s="14">
        <f t="shared" ref="BG8" si="5">SUM(S8,AM8)</f>
        <v>27</v>
      </c>
      <c r="BH8" s="14">
        <f t="shared" ref="BH8" si="6">SUM(T8,AN8)</f>
        <v>22</v>
      </c>
      <c r="BI8" s="14">
        <f t="shared" ref="BI8" si="7">SUM(U8,AO8)</f>
        <v>35</v>
      </c>
      <c r="BJ8" s="15">
        <f>SUM(BE8:BI8)</f>
        <v>129</v>
      </c>
      <c r="BK8" s="283" t="s">
        <v>15</v>
      </c>
      <c r="BL8" s="283"/>
      <c r="BM8" s="14">
        <f>SUM(Y8,AS8)</f>
        <v>22</v>
      </c>
      <c r="BN8" s="14">
        <f t="shared" si="1"/>
        <v>24</v>
      </c>
      <c r="BO8" s="14">
        <f t="shared" ref="BO8" si="8">SUM(AA8,AU8)</f>
        <v>31</v>
      </c>
      <c r="BP8" s="14">
        <f t="shared" si="2"/>
        <v>41</v>
      </c>
      <c r="BQ8" s="14">
        <f t="shared" si="3"/>
        <v>42</v>
      </c>
      <c r="BR8" s="16">
        <f>SUM(BM8:BQ8)</f>
        <v>160</v>
      </c>
    </row>
    <row r="9" spans="1:70" ht="15" x14ac:dyDescent="0.15">
      <c r="B9" s="142" t="s">
        <v>35</v>
      </c>
      <c r="C9" s="138">
        <v>1678</v>
      </c>
      <c r="D9" s="59">
        <v>2230</v>
      </c>
      <c r="E9" s="60">
        <v>3908</v>
      </c>
      <c r="F9" s="61">
        <v>0</v>
      </c>
      <c r="G9" s="59">
        <v>0</v>
      </c>
      <c r="H9" s="60">
        <v>0</v>
      </c>
      <c r="I9" s="104">
        <v>1678</v>
      </c>
      <c r="J9" s="105">
        <v>2230</v>
      </c>
      <c r="K9" s="106">
        <v>3908</v>
      </c>
      <c r="L9" s="68"/>
      <c r="M9" s="274" t="s">
        <v>12</v>
      </c>
      <c r="N9" s="275"/>
      <c r="O9" s="377">
        <f>SUM(O7:P8)</f>
        <v>9722</v>
      </c>
      <c r="P9" s="380"/>
      <c r="Q9" s="17">
        <f>Q7+Q8</f>
        <v>46</v>
      </c>
      <c r="R9" s="17">
        <f t="shared" ref="R9:V9" si="9">R7+R8</f>
        <v>44</v>
      </c>
      <c r="S9" s="17">
        <f t="shared" si="9"/>
        <v>46</v>
      </c>
      <c r="T9" s="17">
        <f t="shared" si="9"/>
        <v>48</v>
      </c>
      <c r="U9" s="17">
        <f t="shared" si="9"/>
        <v>71</v>
      </c>
      <c r="V9" s="17">
        <f t="shared" si="9"/>
        <v>255</v>
      </c>
      <c r="W9" s="381" t="s">
        <v>12</v>
      </c>
      <c r="X9" s="382"/>
      <c r="Y9" s="17">
        <f t="shared" ref="Y9" si="10">Y7+Y8</f>
        <v>57</v>
      </c>
      <c r="Z9" s="17">
        <f t="shared" ref="Z9" si="11">Z7+Z8</f>
        <v>61</v>
      </c>
      <c r="AA9" s="17">
        <f t="shared" ref="AA9" si="12">AA7+AA8</f>
        <v>62</v>
      </c>
      <c r="AB9" s="17">
        <f t="shared" ref="AB9" si="13">AB7+AB8</f>
        <v>81</v>
      </c>
      <c r="AC9" s="17">
        <f t="shared" ref="AC9" si="14">AC7+AC8</f>
        <v>84</v>
      </c>
      <c r="AD9" s="17">
        <f t="shared" ref="AD9" si="15">AD7+AD8</f>
        <v>345</v>
      </c>
      <c r="AG9" s="274" t="s">
        <v>12</v>
      </c>
      <c r="AH9" s="275"/>
      <c r="AI9" s="377">
        <f>SUM(AI7:AJ8)</f>
        <v>89</v>
      </c>
      <c r="AJ9" s="380"/>
      <c r="AK9" s="17">
        <f>AK7+AK8</f>
        <v>0</v>
      </c>
      <c r="AL9" s="17">
        <f t="shared" ref="AL9" si="16">AL7+AL8</f>
        <v>0</v>
      </c>
      <c r="AM9" s="17">
        <f t="shared" ref="AM9" si="17">AM7+AM8</f>
        <v>0</v>
      </c>
      <c r="AN9" s="17">
        <f t="shared" ref="AN9" si="18">AN7+AN8</f>
        <v>0</v>
      </c>
      <c r="AO9" s="17">
        <f t="shared" ref="AO9" si="19">AO7+AO8</f>
        <v>0</v>
      </c>
      <c r="AP9" s="17">
        <f t="shared" ref="AP9" si="20">AP7+AP8</f>
        <v>0</v>
      </c>
      <c r="AQ9" s="381" t="s">
        <v>12</v>
      </c>
      <c r="AR9" s="382"/>
      <c r="AS9" s="17">
        <f t="shared" ref="AS9" si="21">AS7+AS8</f>
        <v>0</v>
      </c>
      <c r="AT9" s="17">
        <f t="shared" ref="AT9" si="22">AT7+AT8</f>
        <v>0</v>
      </c>
      <c r="AU9" s="17">
        <f t="shared" ref="AU9" si="23">AU7+AU8</f>
        <v>0</v>
      </c>
      <c r="AV9" s="17">
        <f t="shared" ref="AV9" si="24">AV7+AV8</f>
        <v>0</v>
      </c>
      <c r="AW9" s="17">
        <f t="shared" ref="AW9" si="25">AW7+AW8</f>
        <v>0</v>
      </c>
      <c r="AX9" s="17">
        <f t="shared" ref="AX9" si="26">AX7+AX8</f>
        <v>0</v>
      </c>
      <c r="BA9" s="274" t="s">
        <v>12</v>
      </c>
      <c r="BB9" s="275"/>
      <c r="BC9" s="377">
        <f>SUM(BC7:BD8)</f>
        <v>9811</v>
      </c>
      <c r="BD9" s="378"/>
      <c r="BE9" s="17">
        <f>BE7+BE8</f>
        <v>46</v>
      </c>
      <c r="BF9" s="17">
        <f t="shared" ref="BF9" si="27">BF7+BF8</f>
        <v>44</v>
      </c>
      <c r="BG9" s="17">
        <f t="shared" ref="BG9" si="28">BG7+BG8</f>
        <v>46</v>
      </c>
      <c r="BH9" s="17">
        <f t="shared" ref="BH9" si="29">BH7+BH8</f>
        <v>48</v>
      </c>
      <c r="BI9" s="17">
        <f t="shared" ref="BI9" si="30">BI7+BI8</f>
        <v>71</v>
      </c>
      <c r="BJ9" s="17">
        <f t="shared" ref="BJ9" si="31">BJ7+BJ8</f>
        <v>255</v>
      </c>
      <c r="BK9" s="379" t="s">
        <v>12</v>
      </c>
      <c r="BL9" s="379"/>
      <c r="BM9" s="17">
        <f>BM7+BM8</f>
        <v>57</v>
      </c>
      <c r="BN9" s="17">
        <f t="shared" ref="BN9" si="32">BN7+BN8</f>
        <v>61</v>
      </c>
      <c r="BO9" s="17">
        <f t="shared" ref="BO9" si="33">BO7+BO8</f>
        <v>62</v>
      </c>
      <c r="BP9" s="17">
        <f t="shared" ref="BP9" si="34">BP7+BP8</f>
        <v>81</v>
      </c>
      <c r="BQ9" s="17">
        <f t="shared" ref="BQ9" si="35">BQ7+BQ8</f>
        <v>84</v>
      </c>
      <c r="BR9" s="17">
        <f t="shared" ref="BR9" si="36">BR7+BR8</f>
        <v>345</v>
      </c>
    </row>
    <row r="10" spans="1:70" ht="15.75" thickBot="1" x14ac:dyDescent="0.2">
      <c r="B10" s="143" t="s">
        <v>12</v>
      </c>
      <c r="C10" s="139">
        <v>4638</v>
      </c>
      <c r="D10" s="62">
        <v>5084</v>
      </c>
      <c r="E10" s="63">
        <v>9722</v>
      </c>
      <c r="F10" s="64">
        <v>37</v>
      </c>
      <c r="G10" s="62">
        <v>52</v>
      </c>
      <c r="H10" s="63">
        <v>89</v>
      </c>
      <c r="I10" s="107">
        <v>4675</v>
      </c>
      <c r="J10" s="108">
        <v>5136</v>
      </c>
      <c r="K10" s="109">
        <v>9811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f>ROUND(C9/C10,4)*100</f>
        <v>36.18</v>
      </c>
      <c r="D12" s="159">
        <f>ROUND(D9/D10,4)*100</f>
        <v>43.86</v>
      </c>
      <c r="E12" s="155">
        <f>ROUND(E9/E10,4)*100</f>
        <v>40.200000000000003</v>
      </c>
      <c r="F12" s="154">
        <v>0</v>
      </c>
      <c r="G12" s="159">
        <v>0</v>
      </c>
      <c r="H12" s="155">
        <v>0</v>
      </c>
      <c r="I12" s="421">
        <f>ROUND(I9/I10,4)*100</f>
        <v>35.89</v>
      </c>
      <c r="J12" s="157">
        <f t="shared" ref="J12:K12" si="37">ROUND(J9/J10,4)*100</f>
        <v>43.419999999999995</v>
      </c>
      <c r="K12" s="422">
        <f t="shared" si="37"/>
        <v>39.83</v>
      </c>
      <c r="L12" s="34"/>
      <c r="N12" s="192"/>
      <c r="O12" s="274" t="s">
        <v>13</v>
      </c>
      <c r="P12" s="278"/>
      <c r="Q12" s="227">
        <v>43</v>
      </c>
      <c r="R12" s="228">
        <v>36</v>
      </c>
      <c r="S12" s="228">
        <v>36</v>
      </c>
      <c r="T12" s="228">
        <v>30</v>
      </c>
      <c r="U12" s="228">
        <v>45</v>
      </c>
      <c r="V12" s="228">
        <f>SUM(Q12:U12)</f>
        <v>190</v>
      </c>
      <c r="W12" s="286" t="s">
        <v>13</v>
      </c>
      <c r="X12" s="287"/>
      <c r="Y12" s="228">
        <v>34</v>
      </c>
      <c r="Z12" s="228">
        <v>43</v>
      </c>
      <c r="AA12" s="228">
        <v>44</v>
      </c>
      <c r="AB12" s="228">
        <v>32</v>
      </c>
      <c r="AC12" s="228">
        <v>41</v>
      </c>
      <c r="AD12" s="228">
        <f>SUM(Y12:AC12)</f>
        <v>194</v>
      </c>
      <c r="AI12" s="274" t="s">
        <v>13</v>
      </c>
      <c r="AJ12" s="278"/>
      <c r="AK12" s="227">
        <v>0</v>
      </c>
      <c r="AL12" s="228">
        <v>0</v>
      </c>
      <c r="AM12" s="228">
        <v>0</v>
      </c>
      <c r="AN12" s="228">
        <v>0</v>
      </c>
      <c r="AO12" s="228">
        <v>0</v>
      </c>
      <c r="AP12" s="228">
        <f>SUM(AK12:AO12)</f>
        <v>0</v>
      </c>
      <c r="AQ12" s="286" t="s">
        <v>13</v>
      </c>
      <c r="AR12" s="287"/>
      <c r="AS12" s="228">
        <v>0</v>
      </c>
      <c r="AT12" s="228">
        <v>0</v>
      </c>
      <c r="AU12" s="228">
        <v>0</v>
      </c>
      <c r="AV12" s="228">
        <v>0</v>
      </c>
      <c r="AW12" s="228">
        <v>0</v>
      </c>
      <c r="AX12" s="229">
        <f>SUM(AS12:AW12)</f>
        <v>0</v>
      </c>
      <c r="BC12" s="274" t="s">
        <v>13</v>
      </c>
      <c r="BD12" s="278"/>
      <c r="BE12" s="450">
        <f>SUM(Q12,AK12)</f>
        <v>43</v>
      </c>
      <c r="BF12" s="450">
        <f t="shared" ref="BF12:BF13" si="38">SUM(R12,AL12)</f>
        <v>36</v>
      </c>
      <c r="BG12" s="450">
        <f>SUM(S12,AM12)</f>
        <v>36</v>
      </c>
      <c r="BH12" s="450">
        <f t="shared" ref="BH12:BH13" si="39">SUM(T12,AN12)</f>
        <v>30</v>
      </c>
      <c r="BI12" s="450">
        <f t="shared" ref="BI12:BI13" si="40">SUM(U12,AO12)</f>
        <v>45</v>
      </c>
      <c r="BJ12" s="228">
        <f>SUM(BE12:BI12)</f>
        <v>190</v>
      </c>
      <c r="BK12" s="288" t="s">
        <v>13</v>
      </c>
      <c r="BL12" s="288"/>
      <c r="BM12" s="450">
        <f>SUM(Y12,AS12)</f>
        <v>34</v>
      </c>
      <c r="BN12" s="450">
        <f t="shared" ref="BN12:BN13" si="41">SUM(Z12,AT12)</f>
        <v>43</v>
      </c>
      <c r="BO12" s="450">
        <f>SUM(AA12,AU12)</f>
        <v>44</v>
      </c>
      <c r="BP12" s="450">
        <f t="shared" ref="BP12:BP13" si="42">SUM(AB12,AV12)</f>
        <v>32</v>
      </c>
      <c r="BQ12" s="450">
        <f t="shared" ref="BQ12:BQ13" si="43">SUM(AC12,AW12)</f>
        <v>41</v>
      </c>
      <c r="BR12" s="229">
        <f>SUM(BM12:BQ12)</f>
        <v>194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31</v>
      </c>
      <c r="R13" s="15">
        <v>35</v>
      </c>
      <c r="S13" s="15">
        <v>38</v>
      </c>
      <c r="T13" s="15">
        <v>52</v>
      </c>
      <c r="U13" s="15">
        <v>51</v>
      </c>
      <c r="V13" s="15">
        <f>SUM(Q13:U13)</f>
        <v>207</v>
      </c>
      <c r="W13" s="281" t="s">
        <v>15</v>
      </c>
      <c r="X13" s="282"/>
      <c r="Y13" s="15">
        <v>45</v>
      </c>
      <c r="Z13" s="15">
        <v>45</v>
      </c>
      <c r="AA13" s="15">
        <v>35</v>
      </c>
      <c r="AB13" s="15">
        <v>40</v>
      </c>
      <c r="AC13" s="15">
        <v>48</v>
      </c>
      <c r="AD13" s="15">
        <f>SUM(Y13:AC13)</f>
        <v>213</v>
      </c>
      <c r="AI13" s="274" t="s">
        <v>15</v>
      </c>
      <c r="AJ13" s="278"/>
      <c r="AK13" s="14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f>SUM(AK13:AO13)</f>
        <v>0</v>
      </c>
      <c r="AQ13" s="281" t="s">
        <v>15</v>
      </c>
      <c r="AR13" s="282"/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6">
        <f>SUM(AS13:AW13)</f>
        <v>0</v>
      </c>
      <c r="BC13" s="274" t="s">
        <v>15</v>
      </c>
      <c r="BD13" s="278"/>
      <c r="BE13" s="14">
        <f>SUM(Q13,AK13)</f>
        <v>31</v>
      </c>
      <c r="BF13" s="14">
        <f t="shared" si="38"/>
        <v>35</v>
      </c>
      <c r="BG13" s="14">
        <f t="shared" ref="BG13" si="44">SUM(S13,AM13)</f>
        <v>38</v>
      </c>
      <c r="BH13" s="14">
        <f t="shared" si="39"/>
        <v>52</v>
      </c>
      <c r="BI13" s="14">
        <f t="shared" si="40"/>
        <v>51</v>
      </c>
      <c r="BJ13" s="15">
        <f>SUM(BE13:BI13)</f>
        <v>207</v>
      </c>
      <c r="BK13" s="283" t="s">
        <v>15</v>
      </c>
      <c r="BL13" s="283"/>
      <c r="BM13" s="14">
        <f>SUM(Y13,AS13)</f>
        <v>45</v>
      </c>
      <c r="BN13" s="14">
        <f t="shared" si="41"/>
        <v>45</v>
      </c>
      <c r="BO13" s="14">
        <f t="shared" ref="BO13" si="45">SUM(AA13,AU13)</f>
        <v>35</v>
      </c>
      <c r="BP13" s="14">
        <f t="shared" si="42"/>
        <v>40</v>
      </c>
      <c r="BQ13" s="14">
        <f t="shared" si="43"/>
        <v>48</v>
      </c>
      <c r="BR13" s="16">
        <f>SUM(BM13:BQ13)</f>
        <v>213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f>Q12+Q13</f>
        <v>74</v>
      </c>
      <c r="R14" s="17">
        <f t="shared" ref="R14:V14" si="46">R12+R13</f>
        <v>71</v>
      </c>
      <c r="S14" s="17">
        <f t="shared" si="46"/>
        <v>74</v>
      </c>
      <c r="T14" s="17">
        <f t="shared" si="46"/>
        <v>82</v>
      </c>
      <c r="U14" s="17">
        <f t="shared" si="46"/>
        <v>96</v>
      </c>
      <c r="V14" s="17">
        <f t="shared" si="46"/>
        <v>397</v>
      </c>
      <c r="W14" s="276" t="s">
        <v>12</v>
      </c>
      <c r="X14" s="277"/>
      <c r="Y14" s="17">
        <f t="shared" ref="Y14" si="47">Y12+Y13</f>
        <v>79</v>
      </c>
      <c r="Z14" s="17">
        <f t="shared" ref="Z14" si="48">Z12+Z13</f>
        <v>88</v>
      </c>
      <c r="AA14" s="17">
        <f t="shared" ref="AA14" si="49">AA12+AA13</f>
        <v>79</v>
      </c>
      <c r="AB14" s="17">
        <f t="shared" ref="AB14" si="50">AB12+AB13</f>
        <v>72</v>
      </c>
      <c r="AC14" s="17">
        <f t="shared" ref="AC14" si="51">AC12+AC13</f>
        <v>89</v>
      </c>
      <c r="AD14" s="17">
        <f t="shared" ref="AD14" si="52">AD12+AD13</f>
        <v>407</v>
      </c>
      <c r="AI14" s="274" t="s">
        <v>12</v>
      </c>
      <c r="AJ14" s="275"/>
      <c r="AK14" s="17">
        <f>AK12+AK13</f>
        <v>0</v>
      </c>
      <c r="AL14" s="17">
        <f t="shared" ref="AL14" si="53">AL12+AL13</f>
        <v>0</v>
      </c>
      <c r="AM14" s="17">
        <f t="shared" ref="AM14" si="54">AM12+AM13</f>
        <v>0</v>
      </c>
      <c r="AN14" s="17">
        <f t="shared" ref="AN14" si="55">AN12+AN13</f>
        <v>0</v>
      </c>
      <c r="AO14" s="17">
        <f t="shared" ref="AO14" si="56">AO12+AO13</f>
        <v>0</v>
      </c>
      <c r="AP14" s="17">
        <f t="shared" ref="AP14" si="57">AP12+AP13</f>
        <v>0</v>
      </c>
      <c r="AQ14" s="276" t="s">
        <v>12</v>
      </c>
      <c r="AR14" s="277"/>
      <c r="AS14" s="17">
        <f t="shared" ref="AS14" si="58">AS12+AS13</f>
        <v>0</v>
      </c>
      <c r="AT14" s="17">
        <f t="shared" ref="AT14" si="59">AT12+AT13</f>
        <v>0</v>
      </c>
      <c r="AU14" s="17">
        <f t="shared" ref="AU14" si="60">AU12+AU13</f>
        <v>0</v>
      </c>
      <c r="AV14" s="17">
        <f t="shared" ref="AV14" si="61">AV12+AV13</f>
        <v>0</v>
      </c>
      <c r="AW14" s="17">
        <f t="shared" ref="AW14" si="62">AW12+AW13</f>
        <v>0</v>
      </c>
      <c r="AX14" s="17">
        <f t="shared" ref="AX14" si="63">AX12+AX13</f>
        <v>0</v>
      </c>
      <c r="BC14" s="274" t="s">
        <v>12</v>
      </c>
      <c r="BD14" s="275"/>
      <c r="BE14" s="17">
        <f>BE12+BE13</f>
        <v>74</v>
      </c>
      <c r="BF14" s="17">
        <f t="shared" ref="BF14" si="64">BF12+BF13</f>
        <v>71</v>
      </c>
      <c r="BG14" s="17">
        <f t="shared" ref="BG14" si="65">BG12+BG13</f>
        <v>74</v>
      </c>
      <c r="BH14" s="17">
        <f t="shared" ref="BH14" si="66">BH12+BH13</f>
        <v>82</v>
      </c>
      <c r="BI14" s="17">
        <f t="shared" ref="BI14" si="67">BI12+BI13</f>
        <v>96</v>
      </c>
      <c r="BJ14" s="17">
        <f t="shared" ref="BJ14" si="68">BJ12+BJ13</f>
        <v>397</v>
      </c>
      <c r="BK14" s="276" t="s">
        <v>12</v>
      </c>
      <c r="BL14" s="277"/>
      <c r="BM14" s="17">
        <f>BM12+BM13</f>
        <v>79</v>
      </c>
      <c r="BN14" s="17">
        <f t="shared" ref="BN14" si="69">BN12+BN13</f>
        <v>88</v>
      </c>
      <c r="BO14" s="17">
        <f t="shared" ref="BO14" si="70">BO12+BO13</f>
        <v>79</v>
      </c>
      <c r="BP14" s="17">
        <f t="shared" ref="BP14" si="71">BP12+BP13</f>
        <v>72</v>
      </c>
      <c r="BQ14" s="17">
        <f t="shared" ref="BQ14" si="72">BQ12+BQ13</f>
        <v>89</v>
      </c>
      <c r="BR14" s="17">
        <f t="shared" ref="BR14" si="73">BR12+BR13</f>
        <v>407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1529</v>
      </c>
      <c r="D17" s="73">
        <v>1471</v>
      </c>
      <c r="E17" s="74">
        <v>3000</v>
      </c>
      <c r="F17" s="75">
        <v>5</v>
      </c>
      <c r="G17" s="73">
        <v>13</v>
      </c>
      <c r="H17" s="74">
        <v>18</v>
      </c>
      <c r="I17" s="423">
        <f>C17+F17</f>
        <v>1534</v>
      </c>
      <c r="J17" s="424">
        <f>D17+G17</f>
        <v>1484</v>
      </c>
      <c r="K17" s="425">
        <f>E17+H17</f>
        <v>3018</v>
      </c>
      <c r="L17" s="68"/>
      <c r="O17" s="274" t="s">
        <v>13</v>
      </c>
      <c r="P17" s="278"/>
      <c r="Q17" s="227">
        <v>50</v>
      </c>
      <c r="R17" s="228">
        <v>31</v>
      </c>
      <c r="S17" s="228">
        <v>45</v>
      </c>
      <c r="T17" s="228">
        <v>21</v>
      </c>
      <c r="U17" s="228">
        <v>26</v>
      </c>
      <c r="V17" s="228">
        <f>SUM(Q17:U17)</f>
        <v>173</v>
      </c>
      <c r="W17" s="286" t="s">
        <v>13</v>
      </c>
      <c r="X17" s="287"/>
      <c r="Y17" s="228">
        <v>38</v>
      </c>
      <c r="Z17" s="228">
        <v>32</v>
      </c>
      <c r="AA17" s="228">
        <v>42</v>
      </c>
      <c r="AB17" s="228">
        <v>37</v>
      </c>
      <c r="AC17" s="228">
        <v>31</v>
      </c>
      <c r="AD17" s="228">
        <f>SUM(Y17:AC17)</f>
        <v>180</v>
      </c>
      <c r="AI17" s="274" t="s">
        <v>13</v>
      </c>
      <c r="AJ17" s="278"/>
      <c r="AK17" s="227">
        <v>0</v>
      </c>
      <c r="AL17" s="228">
        <v>1</v>
      </c>
      <c r="AM17" s="228">
        <v>1</v>
      </c>
      <c r="AN17" s="228">
        <v>0</v>
      </c>
      <c r="AO17" s="228">
        <v>1</v>
      </c>
      <c r="AP17" s="228">
        <f>SUM(AK17:AO17)</f>
        <v>3</v>
      </c>
      <c r="AQ17" s="286" t="s">
        <v>13</v>
      </c>
      <c r="AR17" s="287"/>
      <c r="AS17" s="228">
        <v>5</v>
      </c>
      <c r="AT17" s="228">
        <v>3</v>
      </c>
      <c r="AU17" s="228">
        <v>4</v>
      </c>
      <c r="AV17" s="228">
        <v>3</v>
      </c>
      <c r="AW17" s="228">
        <v>3</v>
      </c>
      <c r="AX17" s="229">
        <f>SUM(AS17:AW17)</f>
        <v>18</v>
      </c>
      <c r="BC17" s="274" t="s">
        <v>13</v>
      </c>
      <c r="BD17" s="278"/>
      <c r="BE17" s="450">
        <f>SUM(Q17,AK17)</f>
        <v>50</v>
      </c>
      <c r="BF17" s="450">
        <f t="shared" ref="BF17:BF18" si="74">SUM(R17,AL17)</f>
        <v>32</v>
      </c>
      <c r="BG17" s="450">
        <f>SUM(S17,AM17)</f>
        <v>46</v>
      </c>
      <c r="BH17" s="450">
        <f t="shared" ref="BH17:BH18" si="75">SUM(T17,AN17)</f>
        <v>21</v>
      </c>
      <c r="BI17" s="450">
        <f t="shared" ref="BI17:BI18" si="76">SUM(U17,AO17)</f>
        <v>27</v>
      </c>
      <c r="BJ17" s="228">
        <f>SUM(BE17:BI17)</f>
        <v>176</v>
      </c>
      <c r="BK17" s="288" t="s">
        <v>13</v>
      </c>
      <c r="BL17" s="288"/>
      <c r="BM17" s="450">
        <f>SUM(Y17,AS17)</f>
        <v>43</v>
      </c>
      <c r="BN17" s="450">
        <f t="shared" ref="BN17:BN18" si="77">SUM(Z17,AT17)</f>
        <v>35</v>
      </c>
      <c r="BO17" s="450">
        <f>SUM(AA17,AU17)</f>
        <v>46</v>
      </c>
      <c r="BP17" s="450">
        <f t="shared" ref="BP17:BP18" si="78">SUM(AB17,AV17)</f>
        <v>40</v>
      </c>
      <c r="BQ17" s="450">
        <f t="shared" ref="BQ17:BQ18" si="79">SUM(AC17,AW17)</f>
        <v>34</v>
      </c>
      <c r="BR17" s="229">
        <f>SUM(BM17:BQ17)</f>
        <v>198</v>
      </c>
    </row>
    <row r="18" spans="2:70" ht="15.75" thickBot="1" x14ac:dyDescent="0.2">
      <c r="B18" s="150" t="s">
        <v>38</v>
      </c>
      <c r="C18" s="146">
        <v>341</v>
      </c>
      <c r="D18" s="65">
        <v>371</v>
      </c>
      <c r="E18" s="66">
        <v>712</v>
      </c>
      <c r="F18" s="67">
        <v>0</v>
      </c>
      <c r="G18" s="65">
        <v>0</v>
      </c>
      <c r="H18" s="66">
        <v>0</v>
      </c>
      <c r="I18" s="115">
        <f t="shared" ref="I18:I20" si="80">C18+F18</f>
        <v>341</v>
      </c>
      <c r="J18" s="116">
        <f t="shared" ref="J18:J19" si="81">D18+G18</f>
        <v>371</v>
      </c>
      <c r="K18" s="117">
        <f t="shared" ref="K18:K20" si="82">E18+H18</f>
        <v>712</v>
      </c>
      <c r="L18" s="34"/>
      <c r="O18" s="274" t="s">
        <v>15</v>
      </c>
      <c r="P18" s="278"/>
      <c r="Q18" s="14">
        <v>42</v>
      </c>
      <c r="R18" s="15">
        <v>34</v>
      </c>
      <c r="S18" s="15">
        <v>38</v>
      </c>
      <c r="T18" s="15">
        <v>37</v>
      </c>
      <c r="U18" s="15">
        <v>30</v>
      </c>
      <c r="V18" s="15">
        <f>SUM(Q18:U18)</f>
        <v>181</v>
      </c>
      <c r="W18" s="281" t="s">
        <v>15</v>
      </c>
      <c r="X18" s="282"/>
      <c r="Y18" s="15">
        <v>42</v>
      </c>
      <c r="Z18" s="15">
        <v>15</v>
      </c>
      <c r="AA18" s="15">
        <v>32</v>
      </c>
      <c r="AB18" s="15">
        <v>29</v>
      </c>
      <c r="AC18" s="15">
        <v>31</v>
      </c>
      <c r="AD18" s="15">
        <f>SUM(Y18:AC18)</f>
        <v>149</v>
      </c>
      <c r="AI18" s="274" t="s">
        <v>15</v>
      </c>
      <c r="AJ18" s="278"/>
      <c r="AK18" s="14">
        <v>0</v>
      </c>
      <c r="AL18" s="15">
        <v>0</v>
      </c>
      <c r="AM18" s="15">
        <v>0</v>
      </c>
      <c r="AN18" s="15">
        <v>5</v>
      </c>
      <c r="AO18" s="15">
        <v>1</v>
      </c>
      <c r="AP18" s="15">
        <f>SUM(AK18:AO18)</f>
        <v>6</v>
      </c>
      <c r="AQ18" s="281" t="s">
        <v>15</v>
      </c>
      <c r="AR18" s="282"/>
      <c r="AS18" s="15">
        <v>1</v>
      </c>
      <c r="AT18" s="15">
        <v>2</v>
      </c>
      <c r="AU18" s="15">
        <v>2</v>
      </c>
      <c r="AV18" s="15">
        <v>0</v>
      </c>
      <c r="AW18" s="15">
        <v>3</v>
      </c>
      <c r="AX18" s="16">
        <f>SUM(AS18:AW18)</f>
        <v>8</v>
      </c>
      <c r="BC18" s="274" t="s">
        <v>15</v>
      </c>
      <c r="BD18" s="278"/>
      <c r="BE18" s="14">
        <f>SUM(Q18,AK18)</f>
        <v>42</v>
      </c>
      <c r="BF18" s="14">
        <f t="shared" si="74"/>
        <v>34</v>
      </c>
      <c r="BG18" s="14">
        <f t="shared" ref="BG18" si="83">SUM(S18,AM18)</f>
        <v>38</v>
      </c>
      <c r="BH18" s="14">
        <f t="shared" si="75"/>
        <v>42</v>
      </c>
      <c r="BI18" s="14">
        <f t="shared" si="76"/>
        <v>31</v>
      </c>
      <c r="BJ18" s="15">
        <f>SUM(BE18:BI18)</f>
        <v>187</v>
      </c>
      <c r="BK18" s="283" t="s">
        <v>15</v>
      </c>
      <c r="BL18" s="283"/>
      <c r="BM18" s="14">
        <f>SUM(Y18,AS18)</f>
        <v>43</v>
      </c>
      <c r="BN18" s="14">
        <f t="shared" si="77"/>
        <v>17</v>
      </c>
      <c r="BO18" s="14">
        <f t="shared" ref="BO18" si="84">SUM(AA18,AU18)</f>
        <v>34</v>
      </c>
      <c r="BP18" s="14">
        <f t="shared" si="78"/>
        <v>29</v>
      </c>
      <c r="BQ18" s="14">
        <f t="shared" si="79"/>
        <v>34</v>
      </c>
      <c r="BR18" s="16">
        <f>SUM(BM18:BQ18)</f>
        <v>157</v>
      </c>
    </row>
    <row r="19" spans="2:70" ht="15" x14ac:dyDescent="0.15">
      <c r="B19" s="150" t="s">
        <v>39</v>
      </c>
      <c r="C19" s="138">
        <v>428</v>
      </c>
      <c r="D19" s="59">
        <v>433</v>
      </c>
      <c r="E19" s="60">
        <v>861</v>
      </c>
      <c r="F19" s="61">
        <v>0</v>
      </c>
      <c r="G19" s="59">
        <v>0</v>
      </c>
      <c r="H19" s="60">
        <v>0</v>
      </c>
      <c r="I19" s="115">
        <f t="shared" si="80"/>
        <v>428</v>
      </c>
      <c r="J19" s="116">
        <f t="shared" si="81"/>
        <v>433</v>
      </c>
      <c r="K19" s="117">
        <f t="shared" si="82"/>
        <v>861</v>
      </c>
      <c r="L19" s="34"/>
      <c r="O19" s="274" t="s">
        <v>12</v>
      </c>
      <c r="P19" s="275"/>
      <c r="Q19" s="17">
        <f>Q17+Q18</f>
        <v>92</v>
      </c>
      <c r="R19" s="17">
        <f t="shared" ref="R19:V19" si="85">R17+R18</f>
        <v>65</v>
      </c>
      <c r="S19" s="17">
        <f t="shared" si="85"/>
        <v>83</v>
      </c>
      <c r="T19" s="17">
        <f t="shared" si="85"/>
        <v>58</v>
      </c>
      <c r="U19" s="17">
        <f t="shared" si="85"/>
        <v>56</v>
      </c>
      <c r="V19" s="17">
        <f t="shared" si="85"/>
        <v>354</v>
      </c>
      <c r="W19" s="276" t="s">
        <v>12</v>
      </c>
      <c r="X19" s="277"/>
      <c r="Y19" s="17">
        <f t="shared" ref="Y19" si="86">Y17+Y18</f>
        <v>80</v>
      </c>
      <c r="Z19" s="17">
        <f t="shared" ref="Z19" si="87">Z17+Z18</f>
        <v>47</v>
      </c>
      <c r="AA19" s="17">
        <f t="shared" ref="AA19" si="88">AA17+AA18</f>
        <v>74</v>
      </c>
      <c r="AB19" s="17">
        <f t="shared" ref="AB19" si="89">AB17+AB18</f>
        <v>66</v>
      </c>
      <c r="AC19" s="17">
        <f t="shared" ref="AC19" si="90">AC17+AC18</f>
        <v>62</v>
      </c>
      <c r="AD19" s="17">
        <f t="shared" ref="AD19" si="91">AD17+AD18</f>
        <v>329</v>
      </c>
      <c r="AI19" s="274" t="s">
        <v>12</v>
      </c>
      <c r="AJ19" s="275"/>
      <c r="AK19" s="17">
        <f>AK17+AK18</f>
        <v>0</v>
      </c>
      <c r="AL19" s="17">
        <f t="shared" ref="AL19" si="92">AL17+AL18</f>
        <v>1</v>
      </c>
      <c r="AM19" s="17">
        <f t="shared" ref="AM19" si="93">AM17+AM18</f>
        <v>1</v>
      </c>
      <c r="AN19" s="17">
        <f t="shared" ref="AN19" si="94">AN17+AN18</f>
        <v>5</v>
      </c>
      <c r="AO19" s="17">
        <f t="shared" ref="AO19" si="95">AO17+AO18</f>
        <v>2</v>
      </c>
      <c r="AP19" s="17">
        <f t="shared" ref="AP19" si="96">AP17+AP18</f>
        <v>9</v>
      </c>
      <c r="AQ19" s="276" t="s">
        <v>12</v>
      </c>
      <c r="AR19" s="277"/>
      <c r="AS19" s="17">
        <f t="shared" ref="AS19" si="97">AS17+AS18</f>
        <v>6</v>
      </c>
      <c r="AT19" s="17">
        <f t="shared" ref="AT19" si="98">AT17+AT18</f>
        <v>5</v>
      </c>
      <c r="AU19" s="17">
        <f t="shared" ref="AU19" si="99">AU17+AU18</f>
        <v>6</v>
      </c>
      <c r="AV19" s="17">
        <f t="shared" ref="AV19" si="100">AV17+AV18</f>
        <v>3</v>
      </c>
      <c r="AW19" s="17">
        <f t="shared" ref="AW19" si="101">AW17+AW18</f>
        <v>6</v>
      </c>
      <c r="AX19" s="17">
        <f t="shared" ref="AX19" si="102">AX17+AX18</f>
        <v>26</v>
      </c>
      <c r="BC19" s="274" t="s">
        <v>12</v>
      </c>
      <c r="BD19" s="275"/>
      <c r="BE19" s="17">
        <f>BE17+BE18</f>
        <v>92</v>
      </c>
      <c r="BF19" s="17">
        <f t="shared" ref="BF19" si="103">BF17+BF18</f>
        <v>66</v>
      </c>
      <c r="BG19" s="17">
        <f t="shared" ref="BG19" si="104">BG17+BG18</f>
        <v>84</v>
      </c>
      <c r="BH19" s="17">
        <f t="shared" ref="BH19" si="105">BH17+BH18</f>
        <v>63</v>
      </c>
      <c r="BI19" s="17">
        <f t="shared" ref="BI19" si="106">BI17+BI18</f>
        <v>58</v>
      </c>
      <c r="BJ19" s="17">
        <f t="shared" ref="BJ19" si="107">BJ17+BJ18</f>
        <v>363</v>
      </c>
      <c r="BK19" s="276" t="s">
        <v>12</v>
      </c>
      <c r="BL19" s="277"/>
      <c r="BM19" s="17">
        <f>BM17+BM18</f>
        <v>86</v>
      </c>
      <c r="BN19" s="17">
        <f t="shared" ref="BN19" si="108">BN17+BN18</f>
        <v>52</v>
      </c>
      <c r="BO19" s="17">
        <f t="shared" ref="BO19" si="109">BO17+BO18</f>
        <v>80</v>
      </c>
      <c r="BP19" s="17">
        <f t="shared" ref="BP19" si="110">BP17+BP18</f>
        <v>69</v>
      </c>
      <c r="BQ19" s="17">
        <f t="shared" ref="BQ19" si="111">BQ17+BQ18</f>
        <v>68</v>
      </c>
      <c r="BR19" s="17">
        <f t="shared" ref="BR19" si="112">BR17+BR18</f>
        <v>355</v>
      </c>
    </row>
    <row r="20" spans="2:70" ht="15.75" thickBot="1" x14ac:dyDescent="0.2">
      <c r="B20" s="151" t="s">
        <v>22</v>
      </c>
      <c r="C20" s="147">
        <v>909</v>
      </c>
      <c r="D20" s="76">
        <v>1426</v>
      </c>
      <c r="E20" s="77">
        <v>2335</v>
      </c>
      <c r="F20" s="78">
        <v>0</v>
      </c>
      <c r="G20" s="76">
        <v>0</v>
      </c>
      <c r="H20" s="81">
        <v>0</v>
      </c>
      <c r="I20" s="429">
        <f t="shared" si="80"/>
        <v>909</v>
      </c>
      <c r="J20" s="430">
        <f>D20+G20</f>
        <v>1426</v>
      </c>
      <c r="K20" s="431">
        <f t="shared" si="82"/>
        <v>2335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426" t="s">
        <v>47</v>
      </c>
      <c r="J21" s="427" t="s">
        <v>48</v>
      </c>
      <c r="K21" s="428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227">
        <v>29</v>
      </c>
      <c r="R22" s="228">
        <v>46</v>
      </c>
      <c r="S22" s="228">
        <v>31</v>
      </c>
      <c r="T22" s="228">
        <v>34</v>
      </c>
      <c r="U22" s="228">
        <v>37</v>
      </c>
      <c r="V22" s="228">
        <f>SUM(Q22:U22)</f>
        <v>177</v>
      </c>
      <c r="W22" s="286" t="s">
        <v>13</v>
      </c>
      <c r="X22" s="287"/>
      <c r="Y22" s="228">
        <v>37</v>
      </c>
      <c r="Z22" s="228">
        <v>37</v>
      </c>
      <c r="AA22" s="228">
        <v>36</v>
      </c>
      <c r="AB22" s="228">
        <v>53</v>
      </c>
      <c r="AC22" s="228">
        <v>43</v>
      </c>
      <c r="AD22" s="228">
        <f>SUM(Y22:AC22)</f>
        <v>206</v>
      </c>
      <c r="AI22" s="274" t="s">
        <v>13</v>
      </c>
      <c r="AJ22" s="278"/>
      <c r="AK22" s="227">
        <v>1</v>
      </c>
      <c r="AL22" s="228">
        <v>1</v>
      </c>
      <c r="AM22" s="228">
        <v>2</v>
      </c>
      <c r="AN22" s="228">
        <v>3</v>
      </c>
      <c r="AO22" s="228">
        <v>0</v>
      </c>
      <c r="AP22" s="228">
        <f>SUM(AK22:AO22)</f>
        <v>7</v>
      </c>
      <c r="AQ22" s="286" t="s">
        <v>13</v>
      </c>
      <c r="AR22" s="287"/>
      <c r="AS22" s="228">
        <v>1</v>
      </c>
      <c r="AT22" s="228">
        <v>3</v>
      </c>
      <c r="AU22" s="228">
        <v>0</v>
      </c>
      <c r="AV22" s="228">
        <v>0</v>
      </c>
      <c r="AW22" s="228">
        <v>0</v>
      </c>
      <c r="AX22" s="229">
        <f>SUM(AS22:AW22)</f>
        <v>4</v>
      </c>
      <c r="BC22" s="274" t="s">
        <v>13</v>
      </c>
      <c r="BD22" s="278"/>
      <c r="BE22" s="450">
        <f>SUM(Q22,AK22)</f>
        <v>30</v>
      </c>
      <c r="BF22" s="450">
        <f t="shared" ref="BF22:BF23" si="113">SUM(R22,AL22)</f>
        <v>47</v>
      </c>
      <c r="BG22" s="450">
        <f>SUM(S22,AM22)</f>
        <v>33</v>
      </c>
      <c r="BH22" s="450">
        <f t="shared" ref="BH22:BH23" si="114">SUM(T22,AN22)</f>
        <v>37</v>
      </c>
      <c r="BI22" s="450">
        <f t="shared" ref="BI22:BI23" si="115">SUM(U22,AO22)</f>
        <v>37</v>
      </c>
      <c r="BJ22" s="228">
        <f>SUM(BE22:BI22)</f>
        <v>184</v>
      </c>
      <c r="BK22" s="288" t="s">
        <v>13</v>
      </c>
      <c r="BL22" s="288"/>
      <c r="BM22" s="450">
        <f>SUM(Y22,AS22)</f>
        <v>38</v>
      </c>
      <c r="BN22" s="450">
        <f t="shared" ref="BN22:BN23" si="116">SUM(Z22,AT22)</f>
        <v>40</v>
      </c>
      <c r="BO22" s="450">
        <f>SUM(AA22,AU22)</f>
        <v>36</v>
      </c>
      <c r="BP22" s="450">
        <f t="shared" ref="BP22:BP23" si="117">SUM(AB22,AV22)</f>
        <v>53</v>
      </c>
      <c r="BQ22" s="450">
        <f t="shared" ref="BQ22:BQ23" si="118">SUM(AC22,AW22)</f>
        <v>43</v>
      </c>
      <c r="BR22" s="229">
        <f>SUM(BM22:BQ22)</f>
        <v>210</v>
      </c>
    </row>
    <row r="23" spans="2:70" ht="16.5" thickTop="1" thickBot="1" x14ac:dyDescent="0.2">
      <c r="B23" s="94" t="s">
        <v>37</v>
      </c>
      <c r="C23" s="432">
        <f>C17/C10</f>
        <v>0.32966796032772749</v>
      </c>
      <c r="D23" s="433">
        <f>D17/D10</f>
        <v>0.28933910306845007</v>
      </c>
      <c r="E23" s="97">
        <f>E17/E10</f>
        <v>0.3085784817938696</v>
      </c>
      <c r="F23" s="435">
        <f>F17/F10</f>
        <v>0.13513513513513514</v>
      </c>
      <c r="G23" s="433">
        <f>G17/G10</f>
        <v>0.25</v>
      </c>
      <c r="H23" s="97">
        <f>H17/H10</f>
        <v>0.20224719101123595</v>
      </c>
      <c r="I23" s="124">
        <f>I17/I10</f>
        <v>0.3281283422459893</v>
      </c>
      <c r="J23" s="125">
        <f>J17/J10</f>
        <v>0.28894080996884736</v>
      </c>
      <c r="K23" s="126">
        <f>K17/K10</f>
        <v>0.30761390276220568</v>
      </c>
      <c r="L23" s="34"/>
      <c r="O23" s="274" t="s">
        <v>15</v>
      </c>
      <c r="P23" s="278"/>
      <c r="Q23" s="14">
        <v>33</v>
      </c>
      <c r="R23" s="15">
        <v>30</v>
      </c>
      <c r="S23" s="15">
        <v>25</v>
      </c>
      <c r="T23" s="15">
        <v>35</v>
      </c>
      <c r="U23" s="15">
        <v>23</v>
      </c>
      <c r="V23" s="15">
        <f>SUM(Q23:U23)</f>
        <v>146</v>
      </c>
      <c r="W23" s="281" t="s">
        <v>15</v>
      </c>
      <c r="X23" s="282"/>
      <c r="Y23" s="15">
        <v>37</v>
      </c>
      <c r="Z23" s="15">
        <v>27</v>
      </c>
      <c r="AA23" s="15">
        <v>45</v>
      </c>
      <c r="AB23" s="15">
        <v>41</v>
      </c>
      <c r="AC23" s="15">
        <v>48</v>
      </c>
      <c r="AD23" s="15">
        <f>SUM(Y23:AC23)</f>
        <v>198</v>
      </c>
      <c r="AI23" s="274" t="s">
        <v>15</v>
      </c>
      <c r="AJ23" s="278"/>
      <c r="AK23" s="14">
        <v>3</v>
      </c>
      <c r="AL23" s="15">
        <v>3</v>
      </c>
      <c r="AM23" s="15">
        <v>2</v>
      </c>
      <c r="AN23" s="15">
        <v>1</v>
      </c>
      <c r="AO23" s="15">
        <v>2</v>
      </c>
      <c r="AP23" s="15">
        <f>SUM(AK23:AO23)</f>
        <v>11</v>
      </c>
      <c r="AQ23" s="281" t="s">
        <v>15</v>
      </c>
      <c r="AR23" s="282"/>
      <c r="AS23" s="15">
        <v>3</v>
      </c>
      <c r="AT23" s="15">
        <v>3</v>
      </c>
      <c r="AU23" s="15">
        <v>2</v>
      </c>
      <c r="AV23" s="15">
        <v>4</v>
      </c>
      <c r="AW23" s="15">
        <v>2</v>
      </c>
      <c r="AX23" s="16">
        <f>SUM(AS23:AW23)</f>
        <v>14</v>
      </c>
      <c r="BC23" s="274" t="s">
        <v>15</v>
      </c>
      <c r="BD23" s="278"/>
      <c r="BE23" s="14">
        <f>SUM(Q23,AK23)</f>
        <v>36</v>
      </c>
      <c r="BF23" s="14">
        <f t="shared" si="113"/>
        <v>33</v>
      </c>
      <c r="BG23" s="14">
        <f t="shared" ref="BG23" si="119">SUM(S23,AM23)</f>
        <v>27</v>
      </c>
      <c r="BH23" s="14">
        <f t="shared" si="114"/>
        <v>36</v>
      </c>
      <c r="BI23" s="14">
        <f t="shared" si="115"/>
        <v>25</v>
      </c>
      <c r="BJ23" s="15">
        <f>SUM(BE23:BI23)</f>
        <v>157</v>
      </c>
      <c r="BK23" s="283" t="s">
        <v>15</v>
      </c>
      <c r="BL23" s="283"/>
      <c r="BM23" s="14">
        <f>SUM(Y23,AS23)</f>
        <v>40</v>
      </c>
      <c r="BN23" s="14">
        <f t="shared" si="116"/>
        <v>30</v>
      </c>
      <c r="BO23" s="14">
        <f t="shared" ref="BO23" si="120">SUM(AA23,AU23)</f>
        <v>47</v>
      </c>
      <c r="BP23" s="14">
        <f t="shared" si="117"/>
        <v>45</v>
      </c>
      <c r="BQ23" s="14">
        <f t="shared" si="118"/>
        <v>50</v>
      </c>
      <c r="BR23" s="16">
        <f>SUM(BM23:BQ23)</f>
        <v>212</v>
      </c>
    </row>
    <row r="24" spans="2:70" ht="15" x14ac:dyDescent="0.15">
      <c r="B24" s="84" t="s">
        <v>38</v>
      </c>
      <c r="C24" s="432">
        <f>C18/C10</f>
        <v>7.3523070288917636E-2</v>
      </c>
      <c r="D24" s="96">
        <f>D18/D10</f>
        <v>7.2974036191974817E-2</v>
      </c>
      <c r="E24" s="97">
        <f>E18/E10</f>
        <v>7.323595967907838E-2</v>
      </c>
      <c r="F24" s="95">
        <f>F18/F10</f>
        <v>0</v>
      </c>
      <c r="G24" s="96">
        <f>G18/G10</f>
        <v>0</v>
      </c>
      <c r="H24" s="97">
        <f>H18/H10</f>
        <v>0</v>
      </c>
      <c r="I24" s="124">
        <f>I18/I10</f>
        <v>7.2941176470588232E-2</v>
      </c>
      <c r="J24" s="125">
        <f>J18/J10</f>
        <v>7.2235202492211839E-2</v>
      </c>
      <c r="K24" s="126">
        <f>K18/K10</f>
        <v>7.257160330241566E-2</v>
      </c>
      <c r="O24" s="274" t="s">
        <v>12</v>
      </c>
      <c r="P24" s="275"/>
      <c r="Q24" s="17">
        <f>Q22+Q23</f>
        <v>62</v>
      </c>
      <c r="R24" s="17">
        <f t="shared" ref="R24:V24" si="121">R22+R23</f>
        <v>76</v>
      </c>
      <c r="S24" s="17">
        <f t="shared" si="121"/>
        <v>56</v>
      </c>
      <c r="T24" s="17">
        <f t="shared" si="121"/>
        <v>69</v>
      </c>
      <c r="U24" s="17">
        <f t="shared" si="121"/>
        <v>60</v>
      </c>
      <c r="V24" s="17">
        <f t="shared" si="121"/>
        <v>323</v>
      </c>
      <c r="W24" s="276" t="s">
        <v>12</v>
      </c>
      <c r="X24" s="277"/>
      <c r="Y24" s="17">
        <f t="shared" ref="Y24" si="122">Y22+Y23</f>
        <v>74</v>
      </c>
      <c r="Z24" s="17">
        <f t="shared" ref="Z24" si="123">Z22+Z23</f>
        <v>64</v>
      </c>
      <c r="AA24" s="17">
        <f t="shared" ref="AA24" si="124">AA22+AA23</f>
        <v>81</v>
      </c>
      <c r="AB24" s="17">
        <f t="shared" ref="AB24" si="125">AB22+AB23</f>
        <v>94</v>
      </c>
      <c r="AC24" s="17">
        <f t="shared" ref="AC24" si="126">AC22+AC23</f>
        <v>91</v>
      </c>
      <c r="AD24" s="17">
        <f t="shared" ref="AD24" si="127">AD22+AD23</f>
        <v>404</v>
      </c>
      <c r="AI24" s="274" t="s">
        <v>12</v>
      </c>
      <c r="AJ24" s="275"/>
      <c r="AK24" s="17">
        <f>AK22+AK23</f>
        <v>4</v>
      </c>
      <c r="AL24" s="17">
        <f t="shared" ref="AL24" si="128">AL22+AL23</f>
        <v>4</v>
      </c>
      <c r="AM24" s="17">
        <f t="shared" ref="AM24" si="129">AM22+AM23</f>
        <v>4</v>
      </c>
      <c r="AN24" s="17">
        <f t="shared" ref="AN24" si="130">AN22+AN23</f>
        <v>4</v>
      </c>
      <c r="AO24" s="17">
        <f t="shared" ref="AO24" si="131">AO22+AO23</f>
        <v>2</v>
      </c>
      <c r="AP24" s="17">
        <f t="shared" ref="AP24" si="132">AP22+AP23</f>
        <v>18</v>
      </c>
      <c r="AQ24" s="276" t="s">
        <v>12</v>
      </c>
      <c r="AR24" s="277"/>
      <c r="AS24" s="17">
        <f t="shared" ref="AS24" si="133">AS22+AS23</f>
        <v>4</v>
      </c>
      <c r="AT24" s="17">
        <f t="shared" ref="AT24" si="134">AT22+AT23</f>
        <v>6</v>
      </c>
      <c r="AU24" s="17">
        <f t="shared" ref="AU24" si="135">AU22+AU23</f>
        <v>2</v>
      </c>
      <c r="AV24" s="17">
        <f t="shared" ref="AV24" si="136">AV22+AV23</f>
        <v>4</v>
      </c>
      <c r="AW24" s="17">
        <f t="shared" ref="AW24" si="137">AW22+AW23</f>
        <v>2</v>
      </c>
      <c r="AX24" s="17">
        <f t="shared" ref="AX24" si="138">AX22+AX23</f>
        <v>18</v>
      </c>
      <c r="BC24" s="274" t="s">
        <v>12</v>
      </c>
      <c r="BD24" s="275"/>
      <c r="BE24" s="17">
        <f>BE22+BE23</f>
        <v>66</v>
      </c>
      <c r="BF24" s="17">
        <f t="shared" ref="BF24" si="139">BF22+BF23</f>
        <v>80</v>
      </c>
      <c r="BG24" s="17">
        <f t="shared" ref="BG24" si="140">BG22+BG23</f>
        <v>60</v>
      </c>
      <c r="BH24" s="17">
        <f t="shared" ref="BH24" si="141">BH22+BH23</f>
        <v>73</v>
      </c>
      <c r="BI24" s="17">
        <f t="shared" ref="BI24" si="142">BI22+BI23</f>
        <v>62</v>
      </c>
      <c r="BJ24" s="17">
        <f t="shared" ref="BJ24" si="143">BJ22+BJ23</f>
        <v>341</v>
      </c>
      <c r="BK24" s="276" t="s">
        <v>12</v>
      </c>
      <c r="BL24" s="277"/>
      <c r="BM24" s="17">
        <f>BM22+BM23</f>
        <v>78</v>
      </c>
      <c r="BN24" s="17">
        <f t="shared" ref="BN24" si="144">BN22+BN23</f>
        <v>70</v>
      </c>
      <c r="BO24" s="17">
        <f t="shared" ref="BO24" si="145">BO22+BO23</f>
        <v>83</v>
      </c>
      <c r="BP24" s="17">
        <f t="shared" ref="BP24" si="146">BP22+BP23</f>
        <v>98</v>
      </c>
      <c r="BQ24" s="17">
        <f t="shared" ref="BQ24" si="147">BQ22+BQ23</f>
        <v>93</v>
      </c>
      <c r="BR24" s="17">
        <f t="shared" ref="BR24" si="148">BR22+BR23</f>
        <v>422</v>
      </c>
    </row>
    <row r="25" spans="2:70" ht="15" x14ac:dyDescent="0.15">
      <c r="B25" s="84" t="s">
        <v>39</v>
      </c>
      <c r="C25" s="432">
        <f>C19/C10</f>
        <v>9.2281155670547649E-2</v>
      </c>
      <c r="D25" s="96">
        <f>D19/D10</f>
        <v>8.516915814319434E-2</v>
      </c>
      <c r="E25" s="97">
        <f>E19/E10</f>
        <v>8.856202427484057E-2</v>
      </c>
      <c r="F25" s="95">
        <f>F19/F10</f>
        <v>0</v>
      </c>
      <c r="G25" s="96">
        <f>G19/G10</f>
        <v>0</v>
      </c>
      <c r="H25" s="97">
        <f>H19/H10</f>
        <v>0</v>
      </c>
      <c r="I25" s="124">
        <f>I19/I10</f>
        <v>9.1550802139037435E-2</v>
      </c>
      <c r="J25" s="125">
        <f>J19/J10</f>
        <v>8.430685358255452E-2</v>
      </c>
      <c r="K25" s="126">
        <f>K19/K10</f>
        <v>8.7758638263173983E-2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434">
        <f>C20/C10</f>
        <v>0.19598965071151359</v>
      </c>
      <c r="D26" s="89">
        <f>D20/D10</f>
        <v>0.28048780487804881</v>
      </c>
      <c r="E26" s="90">
        <f>E20/E10</f>
        <v>0.24017691832956181</v>
      </c>
      <c r="F26" s="436">
        <f>F20/F10</f>
        <v>0</v>
      </c>
      <c r="G26" s="437">
        <f>G20/G10</f>
        <v>0</v>
      </c>
      <c r="H26" s="90">
        <f>H20/H10</f>
        <v>0</v>
      </c>
      <c r="I26" s="130">
        <f>I20/I10</f>
        <v>0.19443850267379678</v>
      </c>
      <c r="J26" s="131">
        <f>J20/J10</f>
        <v>0.27764797507788164</v>
      </c>
      <c r="K26" s="132">
        <f>K20/K10</f>
        <v>0.23799816532463561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227">
        <v>54</v>
      </c>
      <c r="R27" s="228">
        <v>42</v>
      </c>
      <c r="S27" s="228">
        <v>50</v>
      </c>
      <c r="T27" s="228">
        <v>64</v>
      </c>
      <c r="U27" s="228">
        <v>55</v>
      </c>
      <c r="V27" s="228">
        <f>SUM(Q27:U27)</f>
        <v>265</v>
      </c>
      <c r="W27" s="286" t="s">
        <v>13</v>
      </c>
      <c r="X27" s="287"/>
      <c r="Y27" s="228">
        <v>46</v>
      </c>
      <c r="Z27" s="228">
        <v>63</v>
      </c>
      <c r="AA27" s="228">
        <v>67</v>
      </c>
      <c r="AB27" s="228">
        <v>72</v>
      </c>
      <c r="AC27" s="228">
        <v>67</v>
      </c>
      <c r="AD27" s="228">
        <f>SUM(Y27:AC27)</f>
        <v>315</v>
      </c>
      <c r="AI27" s="274" t="s">
        <v>13</v>
      </c>
      <c r="AJ27" s="278"/>
      <c r="AK27" s="227">
        <v>0</v>
      </c>
      <c r="AL27" s="228">
        <v>0</v>
      </c>
      <c r="AM27" s="228">
        <v>0</v>
      </c>
      <c r="AN27" s="228">
        <v>0</v>
      </c>
      <c r="AO27" s="228">
        <v>0</v>
      </c>
      <c r="AP27" s="228">
        <f>SUM(AK27:AO27)</f>
        <v>0</v>
      </c>
      <c r="AQ27" s="286" t="s">
        <v>13</v>
      </c>
      <c r="AR27" s="287"/>
      <c r="AS27" s="228">
        <v>0</v>
      </c>
      <c r="AT27" s="228">
        <v>0</v>
      </c>
      <c r="AU27" s="228">
        <v>1</v>
      </c>
      <c r="AV27" s="228">
        <v>1</v>
      </c>
      <c r="AW27" s="228">
        <v>0</v>
      </c>
      <c r="AX27" s="229">
        <f>SUM(AS27:AW27)</f>
        <v>2</v>
      </c>
      <c r="BC27" s="274" t="s">
        <v>13</v>
      </c>
      <c r="BD27" s="278"/>
      <c r="BE27" s="450">
        <f>SUM(Q27,AK27)</f>
        <v>54</v>
      </c>
      <c r="BF27" s="450">
        <f t="shared" ref="BF27:BF28" si="149">SUM(R27,AL27)</f>
        <v>42</v>
      </c>
      <c r="BG27" s="450">
        <f>SUM(S27,AM27)</f>
        <v>50</v>
      </c>
      <c r="BH27" s="450">
        <f t="shared" ref="BH27:BH28" si="150">SUM(T27,AN27)</f>
        <v>64</v>
      </c>
      <c r="BI27" s="450">
        <f t="shared" ref="BI27:BI28" si="151">SUM(U27,AO27)</f>
        <v>55</v>
      </c>
      <c r="BJ27" s="228">
        <f>SUM(BE27:BI27)</f>
        <v>265</v>
      </c>
      <c r="BK27" s="288" t="s">
        <v>13</v>
      </c>
      <c r="BL27" s="288"/>
      <c r="BM27" s="450">
        <f>SUM(Y27,AS27)</f>
        <v>46</v>
      </c>
      <c r="BN27" s="450">
        <f t="shared" ref="BN27:BN28" si="152">SUM(Z27,AT27)</f>
        <v>63</v>
      </c>
      <c r="BO27" s="450">
        <f>SUM(AA27,AU27)</f>
        <v>68</v>
      </c>
      <c r="BP27" s="450">
        <f t="shared" ref="BP27:BP28" si="153">SUM(AB27,AV27)</f>
        <v>73</v>
      </c>
      <c r="BQ27" s="450">
        <f t="shared" ref="BQ27:BQ28" si="154">SUM(AC27,AW27)</f>
        <v>67</v>
      </c>
      <c r="BR27" s="229">
        <f>SUM(BM27:BQ27)</f>
        <v>317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47</v>
      </c>
      <c r="R28" s="15">
        <v>46</v>
      </c>
      <c r="S28" s="15">
        <v>64</v>
      </c>
      <c r="T28" s="15">
        <v>57</v>
      </c>
      <c r="U28" s="15">
        <v>44</v>
      </c>
      <c r="V28" s="15">
        <f>SUM(Q28:U28)</f>
        <v>258</v>
      </c>
      <c r="W28" s="281" t="s">
        <v>15</v>
      </c>
      <c r="X28" s="282"/>
      <c r="Y28" s="15">
        <v>56</v>
      </c>
      <c r="Z28" s="15">
        <v>45</v>
      </c>
      <c r="AA28" s="15">
        <v>82</v>
      </c>
      <c r="AB28" s="15">
        <v>66</v>
      </c>
      <c r="AC28" s="15">
        <v>61</v>
      </c>
      <c r="AD28" s="15">
        <f>SUM(Y28:AC28)</f>
        <v>310</v>
      </c>
      <c r="AI28" s="274" t="s">
        <v>15</v>
      </c>
      <c r="AJ28" s="278"/>
      <c r="AK28" s="14">
        <v>1</v>
      </c>
      <c r="AL28" s="15">
        <v>2</v>
      </c>
      <c r="AM28" s="15">
        <v>0</v>
      </c>
      <c r="AN28" s="15">
        <v>1</v>
      </c>
      <c r="AO28" s="15">
        <v>0</v>
      </c>
      <c r="AP28" s="15">
        <f>SUM(AK28:AO28)</f>
        <v>4</v>
      </c>
      <c r="AQ28" s="281" t="s">
        <v>15</v>
      </c>
      <c r="AR28" s="282"/>
      <c r="AS28" s="15">
        <v>0</v>
      </c>
      <c r="AT28" s="15">
        <v>0</v>
      </c>
      <c r="AU28" s="15">
        <v>2</v>
      </c>
      <c r="AV28" s="15">
        <v>0</v>
      </c>
      <c r="AW28" s="15">
        <v>1</v>
      </c>
      <c r="AX28" s="16">
        <f>SUM(AS28:AW28)</f>
        <v>3</v>
      </c>
      <c r="BC28" s="274" t="s">
        <v>15</v>
      </c>
      <c r="BD28" s="278"/>
      <c r="BE28" s="14">
        <f>SUM(Q28,AK28)</f>
        <v>48</v>
      </c>
      <c r="BF28" s="14">
        <f t="shared" si="149"/>
        <v>48</v>
      </c>
      <c r="BG28" s="14">
        <f t="shared" ref="BG28" si="155">SUM(S28,AM28)</f>
        <v>64</v>
      </c>
      <c r="BH28" s="14">
        <f t="shared" si="150"/>
        <v>58</v>
      </c>
      <c r="BI28" s="14">
        <f t="shared" si="151"/>
        <v>44</v>
      </c>
      <c r="BJ28" s="15">
        <f>SUM(BE28:BI28)</f>
        <v>262</v>
      </c>
      <c r="BK28" s="283" t="s">
        <v>15</v>
      </c>
      <c r="BL28" s="283"/>
      <c r="BM28" s="14">
        <f>SUM(Y28,AS28)</f>
        <v>56</v>
      </c>
      <c r="BN28" s="14">
        <f t="shared" si="152"/>
        <v>45</v>
      </c>
      <c r="BO28" s="14">
        <f t="shared" ref="BO28" si="156">SUM(AA28,AU28)</f>
        <v>84</v>
      </c>
      <c r="BP28" s="14">
        <f t="shared" si="153"/>
        <v>66</v>
      </c>
      <c r="BQ28" s="14">
        <f t="shared" si="154"/>
        <v>62</v>
      </c>
      <c r="BR28" s="16">
        <f>SUM(BM28:BQ28)</f>
        <v>313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f>Q27+Q28</f>
        <v>101</v>
      </c>
      <c r="R29" s="17">
        <f t="shared" ref="R29:V29" si="157">R27+R28</f>
        <v>88</v>
      </c>
      <c r="S29" s="17">
        <f t="shared" si="157"/>
        <v>114</v>
      </c>
      <c r="T29" s="17">
        <f t="shared" si="157"/>
        <v>121</v>
      </c>
      <c r="U29" s="17">
        <f t="shared" si="157"/>
        <v>99</v>
      </c>
      <c r="V29" s="17">
        <f t="shared" si="157"/>
        <v>523</v>
      </c>
      <c r="W29" s="276" t="s">
        <v>12</v>
      </c>
      <c r="X29" s="277"/>
      <c r="Y29" s="17">
        <f t="shared" ref="Y29" si="158">Y27+Y28</f>
        <v>102</v>
      </c>
      <c r="Z29" s="17">
        <f t="shared" ref="Z29" si="159">Z27+Z28</f>
        <v>108</v>
      </c>
      <c r="AA29" s="17">
        <f t="shared" ref="AA29" si="160">AA27+AA28</f>
        <v>149</v>
      </c>
      <c r="AB29" s="17">
        <f t="shared" ref="AB29" si="161">AB27+AB28</f>
        <v>138</v>
      </c>
      <c r="AC29" s="17">
        <f t="shared" ref="AC29" si="162">AC27+AC28</f>
        <v>128</v>
      </c>
      <c r="AD29" s="17">
        <f t="shared" ref="AD29" si="163">AD27+AD28</f>
        <v>625</v>
      </c>
      <c r="AI29" s="274" t="s">
        <v>12</v>
      </c>
      <c r="AJ29" s="275"/>
      <c r="AK29" s="17">
        <f>AK27+AK28</f>
        <v>1</v>
      </c>
      <c r="AL29" s="17">
        <f t="shared" ref="AL29" si="164">AL27+AL28</f>
        <v>2</v>
      </c>
      <c r="AM29" s="17">
        <f t="shared" ref="AM29" si="165">AM27+AM28</f>
        <v>0</v>
      </c>
      <c r="AN29" s="17">
        <f t="shared" ref="AN29" si="166">AN27+AN28</f>
        <v>1</v>
      </c>
      <c r="AO29" s="17">
        <f t="shared" ref="AO29" si="167">AO27+AO28</f>
        <v>0</v>
      </c>
      <c r="AP29" s="17">
        <f t="shared" ref="AP29" si="168">AP27+AP28</f>
        <v>4</v>
      </c>
      <c r="AQ29" s="276" t="s">
        <v>12</v>
      </c>
      <c r="AR29" s="277"/>
      <c r="AS29" s="17">
        <f t="shared" ref="AS29" si="169">AS27+AS28</f>
        <v>0</v>
      </c>
      <c r="AT29" s="17">
        <f t="shared" ref="AT29" si="170">AT27+AT28</f>
        <v>0</v>
      </c>
      <c r="AU29" s="17">
        <f t="shared" ref="AU29" si="171">AU27+AU28</f>
        <v>3</v>
      </c>
      <c r="AV29" s="17">
        <f t="shared" ref="AV29" si="172">AV27+AV28</f>
        <v>1</v>
      </c>
      <c r="AW29" s="17">
        <f t="shared" ref="AW29" si="173">AW27+AW28</f>
        <v>1</v>
      </c>
      <c r="AX29" s="17">
        <f t="shared" ref="AX29" si="174">AX27+AX28</f>
        <v>5</v>
      </c>
      <c r="BC29" s="274" t="s">
        <v>12</v>
      </c>
      <c r="BD29" s="275"/>
      <c r="BE29" s="17">
        <f>BE27+BE28</f>
        <v>102</v>
      </c>
      <c r="BF29" s="17">
        <f t="shared" ref="BF29" si="175">BF27+BF28</f>
        <v>90</v>
      </c>
      <c r="BG29" s="17">
        <f t="shared" ref="BG29" si="176">BG27+BG28</f>
        <v>114</v>
      </c>
      <c r="BH29" s="17">
        <f t="shared" ref="BH29" si="177">BH27+BH28</f>
        <v>122</v>
      </c>
      <c r="BI29" s="17">
        <f t="shared" ref="BI29" si="178">BI27+BI28</f>
        <v>99</v>
      </c>
      <c r="BJ29" s="17">
        <f t="shared" ref="BJ29" si="179">BJ27+BJ28</f>
        <v>527</v>
      </c>
      <c r="BK29" s="276" t="s">
        <v>12</v>
      </c>
      <c r="BL29" s="277"/>
      <c r="BM29" s="17">
        <f>BM27+BM28</f>
        <v>102</v>
      </c>
      <c r="BN29" s="17">
        <f t="shared" ref="BN29" si="180">BN27+BN28</f>
        <v>108</v>
      </c>
      <c r="BO29" s="17">
        <f t="shared" ref="BO29" si="181">BO27+BO28</f>
        <v>152</v>
      </c>
      <c r="BP29" s="17">
        <f t="shared" ref="BP29" si="182">BP27+BP28</f>
        <v>139</v>
      </c>
      <c r="BQ29" s="17">
        <f t="shared" ref="BQ29" si="183">BQ27+BQ28</f>
        <v>129</v>
      </c>
      <c r="BR29" s="17">
        <f t="shared" ref="BR29" si="184">BR27+BR28</f>
        <v>630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769</v>
      </c>
      <c r="D32" s="346">
        <v>804</v>
      </c>
      <c r="E32" s="348">
        <f>C32+D32</f>
        <v>1573</v>
      </c>
      <c r="F32" s="344">
        <v>0</v>
      </c>
      <c r="G32" s="346">
        <v>0</v>
      </c>
      <c r="H32" s="348">
        <v>0</v>
      </c>
      <c r="I32" s="338">
        <f>C32+F32</f>
        <v>769</v>
      </c>
      <c r="J32" s="340">
        <f>D32+G32</f>
        <v>804</v>
      </c>
      <c r="K32" s="342">
        <f>I32+J32</f>
        <v>1573</v>
      </c>
      <c r="O32" s="274" t="s">
        <v>13</v>
      </c>
      <c r="P32" s="278"/>
      <c r="Q32" s="227">
        <v>92</v>
      </c>
      <c r="R32" s="228">
        <v>88</v>
      </c>
      <c r="S32" s="228">
        <v>69</v>
      </c>
      <c r="T32" s="228">
        <v>61</v>
      </c>
      <c r="U32" s="228">
        <v>67</v>
      </c>
      <c r="V32" s="228">
        <f>SUM(Q32:U32)</f>
        <v>377</v>
      </c>
      <c r="W32" s="286" t="s">
        <v>13</v>
      </c>
      <c r="X32" s="287"/>
      <c r="Y32" s="228">
        <v>63</v>
      </c>
      <c r="Z32" s="228">
        <v>60</v>
      </c>
      <c r="AA32" s="228">
        <v>55</v>
      </c>
      <c r="AB32" s="228">
        <v>51</v>
      </c>
      <c r="AC32" s="228">
        <v>51</v>
      </c>
      <c r="AD32" s="228">
        <f>SUM(Y32:AC32)</f>
        <v>280</v>
      </c>
      <c r="AI32" s="274" t="s">
        <v>13</v>
      </c>
      <c r="AJ32" s="278"/>
      <c r="AK32" s="227">
        <v>0</v>
      </c>
      <c r="AL32" s="228">
        <v>1</v>
      </c>
      <c r="AM32" s="228">
        <v>0</v>
      </c>
      <c r="AN32" s="228">
        <v>0</v>
      </c>
      <c r="AO32" s="228">
        <v>0</v>
      </c>
      <c r="AP32" s="228">
        <f>SUM(AK32:AO32)</f>
        <v>1</v>
      </c>
      <c r="AQ32" s="286" t="s">
        <v>13</v>
      </c>
      <c r="AR32" s="287"/>
      <c r="AS32" s="228">
        <v>0</v>
      </c>
      <c r="AT32" s="228">
        <v>0</v>
      </c>
      <c r="AU32" s="228">
        <v>0</v>
      </c>
      <c r="AV32" s="228">
        <v>1</v>
      </c>
      <c r="AW32" s="228">
        <v>0</v>
      </c>
      <c r="AX32" s="229">
        <f>SUM(AS32:AW32)</f>
        <v>1</v>
      </c>
      <c r="BC32" s="274" t="s">
        <v>13</v>
      </c>
      <c r="BD32" s="278"/>
      <c r="BE32" s="450">
        <f>SUM(Q32,AK32)</f>
        <v>92</v>
      </c>
      <c r="BF32" s="450">
        <f t="shared" ref="BF32:BF33" si="185">SUM(R32,AL32)</f>
        <v>89</v>
      </c>
      <c r="BG32" s="450">
        <f>SUM(S32,AM32)</f>
        <v>69</v>
      </c>
      <c r="BH32" s="450">
        <f t="shared" ref="BH32:BH33" si="186">SUM(T32,AN32)</f>
        <v>61</v>
      </c>
      <c r="BI32" s="450">
        <f t="shared" ref="BI32:BI33" si="187">SUM(U32,AO32)</f>
        <v>67</v>
      </c>
      <c r="BJ32" s="228">
        <f>SUM(BE32:BI32)</f>
        <v>378</v>
      </c>
      <c r="BK32" s="288" t="s">
        <v>13</v>
      </c>
      <c r="BL32" s="288"/>
      <c r="BM32" s="450">
        <f>SUM(Y32,AS32)</f>
        <v>63</v>
      </c>
      <c r="BN32" s="450">
        <f t="shared" ref="BN32:BN33" si="188">SUM(Z32,AT32)</f>
        <v>60</v>
      </c>
      <c r="BO32" s="450">
        <f>SUM(AA32,AU32)</f>
        <v>55</v>
      </c>
      <c r="BP32" s="450">
        <f t="shared" ref="BP32:BP33" si="189">SUM(AB32,AV32)</f>
        <v>52</v>
      </c>
      <c r="BQ32" s="450">
        <f t="shared" ref="BQ32:BQ33" si="190">SUM(AC32,AW32)</f>
        <v>51</v>
      </c>
      <c r="BR32" s="229">
        <f>SUM(BM32:BQ32)</f>
        <v>281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62</v>
      </c>
      <c r="R33" s="15">
        <v>64</v>
      </c>
      <c r="S33" s="15">
        <v>61</v>
      </c>
      <c r="T33" s="15">
        <v>73</v>
      </c>
      <c r="U33" s="15">
        <v>77</v>
      </c>
      <c r="V33" s="15">
        <f>SUM(Q33:U33)</f>
        <v>337</v>
      </c>
      <c r="W33" s="281" t="s">
        <v>15</v>
      </c>
      <c r="X33" s="282"/>
      <c r="Y33" s="15">
        <v>56</v>
      </c>
      <c r="Z33" s="15">
        <v>54</v>
      </c>
      <c r="AA33" s="15">
        <v>59</v>
      </c>
      <c r="AB33" s="15">
        <v>44</v>
      </c>
      <c r="AC33" s="15">
        <v>61</v>
      </c>
      <c r="AD33" s="15">
        <f>SUM(Y33:AC33)</f>
        <v>274</v>
      </c>
      <c r="AI33" s="274" t="s">
        <v>15</v>
      </c>
      <c r="AJ33" s="278"/>
      <c r="AK33" s="14">
        <v>0</v>
      </c>
      <c r="AL33" s="15">
        <v>1</v>
      </c>
      <c r="AM33" s="15">
        <v>0</v>
      </c>
      <c r="AN33" s="15">
        <v>0</v>
      </c>
      <c r="AO33" s="15">
        <v>4</v>
      </c>
      <c r="AP33" s="15">
        <f>SUM(AK33:AO33)</f>
        <v>5</v>
      </c>
      <c r="AQ33" s="281" t="s">
        <v>15</v>
      </c>
      <c r="AR33" s="282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6">
        <f>SUM(AS33:AW33)</f>
        <v>0</v>
      </c>
      <c r="BC33" s="274" t="s">
        <v>15</v>
      </c>
      <c r="BD33" s="278"/>
      <c r="BE33" s="14">
        <f>SUM(Q33,AK33)</f>
        <v>62</v>
      </c>
      <c r="BF33" s="14">
        <f t="shared" si="185"/>
        <v>65</v>
      </c>
      <c r="BG33" s="14">
        <f t="shared" ref="BG33" si="191">SUM(S33,AM33)</f>
        <v>61</v>
      </c>
      <c r="BH33" s="14">
        <f t="shared" si="186"/>
        <v>73</v>
      </c>
      <c r="BI33" s="14">
        <f t="shared" si="187"/>
        <v>81</v>
      </c>
      <c r="BJ33" s="15">
        <f>SUM(BE33:BI33)</f>
        <v>342</v>
      </c>
      <c r="BK33" s="283" t="s">
        <v>15</v>
      </c>
      <c r="BL33" s="283"/>
      <c r="BM33" s="14">
        <f>SUM(Y33,AS33)</f>
        <v>56</v>
      </c>
      <c r="BN33" s="14">
        <f t="shared" si="188"/>
        <v>54</v>
      </c>
      <c r="BO33" s="14">
        <f t="shared" ref="BO33" si="192">SUM(AA33,AU33)</f>
        <v>59</v>
      </c>
      <c r="BP33" s="14">
        <f t="shared" si="189"/>
        <v>44</v>
      </c>
      <c r="BQ33" s="14">
        <f t="shared" si="190"/>
        <v>61</v>
      </c>
      <c r="BR33" s="16">
        <f>SUM(BM33:BQ33)</f>
        <v>274</v>
      </c>
    </row>
    <row r="34" spans="2:70" x14ac:dyDescent="0.15">
      <c r="B34" s="80" t="s">
        <v>46</v>
      </c>
      <c r="C34" s="330">
        <v>909</v>
      </c>
      <c r="D34" s="332">
        <v>1426</v>
      </c>
      <c r="E34" s="334">
        <v>2335</v>
      </c>
      <c r="F34" s="330">
        <v>0</v>
      </c>
      <c r="G34" s="336">
        <v>0</v>
      </c>
      <c r="H34" s="337">
        <v>0</v>
      </c>
      <c r="I34" s="324">
        <f>C34+F34</f>
        <v>909</v>
      </c>
      <c r="J34" s="326">
        <f>D34+G34</f>
        <v>1426</v>
      </c>
      <c r="K34" s="328">
        <f>I34+J34</f>
        <v>2335</v>
      </c>
      <c r="O34" s="274" t="s">
        <v>12</v>
      </c>
      <c r="P34" s="275"/>
      <c r="Q34" s="17">
        <f>Q32+Q33</f>
        <v>154</v>
      </c>
      <c r="R34" s="17">
        <f t="shared" ref="R34:V34" si="193">R32+R33</f>
        <v>152</v>
      </c>
      <c r="S34" s="17">
        <f t="shared" si="193"/>
        <v>130</v>
      </c>
      <c r="T34" s="17">
        <f t="shared" si="193"/>
        <v>134</v>
      </c>
      <c r="U34" s="17">
        <f t="shared" si="193"/>
        <v>144</v>
      </c>
      <c r="V34" s="17">
        <f t="shared" si="193"/>
        <v>714</v>
      </c>
      <c r="W34" s="276" t="s">
        <v>12</v>
      </c>
      <c r="X34" s="277"/>
      <c r="Y34" s="17">
        <f t="shared" ref="Y34" si="194">Y32+Y33</f>
        <v>119</v>
      </c>
      <c r="Z34" s="17">
        <f t="shared" ref="Z34" si="195">Z32+Z33</f>
        <v>114</v>
      </c>
      <c r="AA34" s="17">
        <f t="shared" ref="AA34" si="196">AA32+AA33</f>
        <v>114</v>
      </c>
      <c r="AB34" s="17">
        <f t="shared" ref="AB34" si="197">AB32+AB33</f>
        <v>95</v>
      </c>
      <c r="AC34" s="17">
        <f t="shared" ref="AC34" si="198">AC32+AC33</f>
        <v>112</v>
      </c>
      <c r="AD34" s="17">
        <f t="shared" ref="AD34" si="199">AD32+AD33</f>
        <v>554</v>
      </c>
      <c r="AI34" s="274" t="s">
        <v>12</v>
      </c>
      <c r="AJ34" s="275"/>
      <c r="AK34" s="17">
        <f>AK32+AK33</f>
        <v>0</v>
      </c>
      <c r="AL34" s="17">
        <f t="shared" ref="AL34" si="200">AL32+AL33</f>
        <v>2</v>
      </c>
      <c r="AM34" s="17">
        <f t="shared" ref="AM34" si="201">AM32+AM33</f>
        <v>0</v>
      </c>
      <c r="AN34" s="17">
        <f t="shared" ref="AN34" si="202">AN32+AN33</f>
        <v>0</v>
      </c>
      <c r="AO34" s="17">
        <f t="shared" ref="AO34" si="203">AO32+AO33</f>
        <v>4</v>
      </c>
      <c r="AP34" s="17">
        <f t="shared" ref="AP34" si="204">AP32+AP33</f>
        <v>6</v>
      </c>
      <c r="AQ34" s="276" t="s">
        <v>12</v>
      </c>
      <c r="AR34" s="277"/>
      <c r="AS34" s="17">
        <f t="shared" ref="AS34" si="205">AS32+AS33</f>
        <v>0</v>
      </c>
      <c r="AT34" s="17">
        <f t="shared" ref="AT34" si="206">AT32+AT33</f>
        <v>0</v>
      </c>
      <c r="AU34" s="17">
        <f t="shared" ref="AU34" si="207">AU32+AU33</f>
        <v>0</v>
      </c>
      <c r="AV34" s="17">
        <f t="shared" ref="AV34" si="208">AV32+AV33</f>
        <v>1</v>
      </c>
      <c r="AW34" s="17">
        <f t="shared" ref="AW34" si="209">AW32+AW33</f>
        <v>0</v>
      </c>
      <c r="AX34" s="17">
        <f t="shared" ref="AX34" si="210">AX32+AX33</f>
        <v>1</v>
      </c>
      <c r="BC34" s="274" t="s">
        <v>12</v>
      </c>
      <c r="BD34" s="275"/>
      <c r="BE34" s="17">
        <f>BE32+BE33</f>
        <v>154</v>
      </c>
      <c r="BF34" s="17">
        <f t="shared" ref="BF34" si="211">BF32+BF33</f>
        <v>154</v>
      </c>
      <c r="BG34" s="17">
        <f t="shared" ref="BG34" si="212">BG32+BG33</f>
        <v>130</v>
      </c>
      <c r="BH34" s="17">
        <f t="shared" ref="BH34" si="213">BH32+BH33</f>
        <v>134</v>
      </c>
      <c r="BI34" s="17">
        <f t="shared" ref="BI34" si="214">BI32+BI33</f>
        <v>148</v>
      </c>
      <c r="BJ34" s="17">
        <f t="shared" ref="BJ34" si="215">BJ32+BJ33</f>
        <v>720</v>
      </c>
      <c r="BK34" s="276" t="s">
        <v>12</v>
      </c>
      <c r="BL34" s="277"/>
      <c r="BM34" s="17">
        <f>BM32+BM33</f>
        <v>119</v>
      </c>
      <c r="BN34" s="17">
        <f t="shared" ref="BN34" si="216">BN32+BN33</f>
        <v>114</v>
      </c>
      <c r="BO34" s="17">
        <f t="shared" ref="BO34" si="217">BO32+BO33</f>
        <v>114</v>
      </c>
      <c r="BP34" s="17">
        <f t="shared" ref="BP34" si="218">BP32+BP33</f>
        <v>96</v>
      </c>
      <c r="BQ34" s="17">
        <f t="shared" ref="BQ34" si="219">BQ32+BQ33</f>
        <v>112</v>
      </c>
      <c r="BR34" s="17">
        <f t="shared" ref="BR34" si="220">BR32+BR33</f>
        <v>555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441"/>
      <c r="E37" s="317"/>
      <c r="F37" s="442"/>
      <c r="G37" s="441"/>
      <c r="H37" s="443"/>
      <c r="I37" s="313"/>
      <c r="J37" s="315"/>
      <c r="K37" s="317"/>
      <c r="O37" s="274" t="s">
        <v>13</v>
      </c>
      <c r="P37" s="278"/>
      <c r="Q37" s="227">
        <v>57</v>
      </c>
      <c r="R37" s="228">
        <v>65</v>
      </c>
      <c r="S37" s="228">
        <v>42</v>
      </c>
      <c r="T37" s="228">
        <v>54</v>
      </c>
      <c r="U37" s="228">
        <v>74</v>
      </c>
      <c r="V37" s="228">
        <f>SUM(Q37:U37)</f>
        <v>292</v>
      </c>
      <c r="W37" s="286" t="s">
        <v>13</v>
      </c>
      <c r="X37" s="287"/>
      <c r="Y37" s="228">
        <v>60</v>
      </c>
      <c r="Z37" s="228">
        <v>80</v>
      </c>
      <c r="AA37" s="228">
        <v>73</v>
      </c>
      <c r="AB37" s="228">
        <v>71</v>
      </c>
      <c r="AC37" s="228">
        <v>57</v>
      </c>
      <c r="AD37" s="228">
        <f>SUM(Y37:AC37)</f>
        <v>341</v>
      </c>
      <c r="AI37" s="274" t="s">
        <v>13</v>
      </c>
      <c r="AJ37" s="278"/>
      <c r="AK37" s="227">
        <v>0</v>
      </c>
      <c r="AL37" s="228">
        <v>0</v>
      </c>
      <c r="AM37" s="228">
        <v>1</v>
      </c>
      <c r="AN37" s="228">
        <v>0</v>
      </c>
      <c r="AO37" s="228">
        <v>0</v>
      </c>
      <c r="AP37" s="228">
        <f>SUM(AK37:AO37)</f>
        <v>1</v>
      </c>
      <c r="AQ37" s="286" t="s">
        <v>13</v>
      </c>
      <c r="AR37" s="287"/>
      <c r="AS37" s="228">
        <v>0</v>
      </c>
      <c r="AT37" s="228">
        <v>0</v>
      </c>
      <c r="AU37" s="228">
        <v>0</v>
      </c>
      <c r="AV37" s="228">
        <v>0</v>
      </c>
      <c r="AW37" s="228">
        <v>0</v>
      </c>
      <c r="AX37" s="229">
        <f>SUM(AS37:AW37)</f>
        <v>0</v>
      </c>
      <c r="BC37" s="274" t="s">
        <v>13</v>
      </c>
      <c r="BD37" s="278"/>
      <c r="BE37" s="450">
        <f>SUM(Q37,AK37)</f>
        <v>57</v>
      </c>
      <c r="BF37" s="450">
        <f t="shared" ref="BF37:BF38" si="221">SUM(R37,AL37)</f>
        <v>65</v>
      </c>
      <c r="BG37" s="450">
        <f>SUM(S37,AM37)</f>
        <v>43</v>
      </c>
      <c r="BH37" s="450">
        <f t="shared" ref="BH37:BH38" si="222">SUM(T37,AN37)</f>
        <v>54</v>
      </c>
      <c r="BI37" s="450">
        <f t="shared" ref="BI37:BI38" si="223">SUM(U37,AO37)</f>
        <v>74</v>
      </c>
      <c r="BJ37" s="228">
        <f>SUM(BE37:BI37)</f>
        <v>293</v>
      </c>
      <c r="BK37" s="288" t="s">
        <v>13</v>
      </c>
      <c r="BL37" s="288"/>
      <c r="BM37" s="450">
        <f>SUM(Y37,AS37)</f>
        <v>60</v>
      </c>
      <c r="BN37" s="450">
        <f t="shared" ref="BN37:BN38" si="224">SUM(Z37,AT37)</f>
        <v>80</v>
      </c>
      <c r="BO37" s="450">
        <f>SUM(AA37,AU37)</f>
        <v>73</v>
      </c>
      <c r="BP37" s="450">
        <f t="shared" ref="BP37:BP38" si="225">SUM(AB37,AV37)</f>
        <v>71</v>
      </c>
      <c r="BQ37" s="450">
        <f t="shared" ref="BQ37:BQ38" si="226">SUM(AC37,AW37)</f>
        <v>57</v>
      </c>
      <c r="BR37" s="229">
        <f>SUM(BM37:BQ37)</f>
        <v>341</v>
      </c>
    </row>
    <row r="38" spans="2:70" ht="14.25" thickBot="1" x14ac:dyDescent="0.2">
      <c r="B38" s="135" t="s">
        <v>41</v>
      </c>
      <c r="C38" s="438">
        <f>C32/C10</f>
        <v>0.16580422595946528</v>
      </c>
      <c r="D38" s="309">
        <f>D32/D10</f>
        <v>0.15814319433516916</v>
      </c>
      <c r="E38" s="310">
        <f>E32/E10</f>
        <v>0.16179798395391895</v>
      </c>
      <c r="F38" s="308">
        <f>F32/F10</f>
        <v>0</v>
      </c>
      <c r="G38" s="309">
        <f>G32/G10</f>
        <v>0</v>
      </c>
      <c r="H38" s="444">
        <f>H32/H10</f>
        <v>0</v>
      </c>
      <c r="I38" s="305">
        <f>I32/I10</f>
        <v>0.16449197860962567</v>
      </c>
      <c r="J38" s="306">
        <f>J32/J10</f>
        <v>0.15654205607476634</v>
      </c>
      <c r="K38" s="307">
        <f>K32/K10</f>
        <v>0.16033024156558964</v>
      </c>
      <c r="O38" s="274" t="s">
        <v>15</v>
      </c>
      <c r="P38" s="278"/>
      <c r="Q38" s="14">
        <v>45</v>
      </c>
      <c r="R38" s="15">
        <v>51</v>
      </c>
      <c r="S38" s="15">
        <v>65</v>
      </c>
      <c r="T38" s="15">
        <v>68</v>
      </c>
      <c r="U38" s="15">
        <v>63</v>
      </c>
      <c r="V38" s="15">
        <f>SUM(Q38:U38)</f>
        <v>292</v>
      </c>
      <c r="W38" s="281" t="s">
        <v>15</v>
      </c>
      <c r="X38" s="282"/>
      <c r="Y38" s="15">
        <v>60</v>
      </c>
      <c r="Z38" s="15">
        <v>78</v>
      </c>
      <c r="AA38" s="15">
        <v>73</v>
      </c>
      <c r="AB38" s="15">
        <v>91</v>
      </c>
      <c r="AC38" s="15">
        <v>69</v>
      </c>
      <c r="AD38" s="15">
        <f>SUM(Y38:AC38)</f>
        <v>371</v>
      </c>
      <c r="AI38" s="274" t="s">
        <v>15</v>
      </c>
      <c r="AJ38" s="278"/>
      <c r="AK38" s="14">
        <v>1</v>
      </c>
      <c r="AL38" s="15">
        <v>0</v>
      </c>
      <c r="AM38" s="15">
        <v>0</v>
      </c>
      <c r="AN38" s="15">
        <v>0</v>
      </c>
      <c r="AO38" s="15">
        <v>0</v>
      </c>
      <c r="AP38" s="15">
        <f>SUM(AK38:AO38)</f>
        <v>1</v>
      </c>
      <c r="AQ38" s="281" t="s">
        <v>15</v>
      </c>
      <c r="AR38" s="282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6">
        <f>SUM(AS38:AW38)</f>
        <v>0</v>
      </c>
      <c r="BC38" s="274" t="s">
        <v>15</v>
      </c>
      <c r="BD38" s="278"/>
      <c r="BE38" s="14">
        <f>SUM(Q38,AK38)</f>
        <v>46</v>
      </c>
      <c r="BF38" s="14">
        <f t="shared" si="221"/>
        <v>51</v>
      </c>
      <c r="BG38" s="14">
        <f t="shared" ref="BG38" si="227">SUM(S38,AM38)</f>
        <v>65</v>
      </c>
      <c r="BH38" s="14">
        <f t="shared" si="222"/>
        <v>68</v>
      </c>
      <c r="BI38" s="14">
        <f t="shared" si="223"/>
        <v>63</v>
      </c>
      <c r="BJ38" s="15">
        <f>SUM(BE38:BI38)</f>
        <v>293</v>
      </c>
      <c r="BK38" s="283" t="s">
        <v>15</v>
      </c>
      <c r="BL38" s="283"/>
      <c r="BM38" s="14">
        <f>SUM(Y38,AS38)</f>
        <v>60</v>
      </c>
      <c r="BN38" s="14">
        <f t="shared" si="224"/>
        <v>78</v>
      </c>
      <c r="BO38" s="14">
        <f t="shared" ref="BO38" si="228">SUM(AA38,AU38)</f>
        <v>73</v>
      </c>
      <c r="BP38" s="14">
        <f t="shared" si="225"/>
        <v>91</v>
      </c>
      <c r="BQ38" s="14">
        <f t="shared" si="226"/>
        <v>69</v>
      </c>
      <c r="BR38" s="16">
        <f>SUM(BM38:BQ38)</f>
        <v>371</v>
      </c>
    </row>
    <row r="39" spans="2:70" ht="14.25" thickBot="1" x14ac:dyDescent="0.2">
      <c r="B39" s="136" t="s">
        <v>44</v>
      </c>
      <c r="C39" s="439"/>
      <c r="D39" s="299"/>
      <c r="E39" s="301"/>
      <c r="F39" s="297"/>
      <c r="G39" s="299"/>
      <c r="H39" s="445"/>
      <c r="I39" s="291"/>
      <c r="J39" s="293"/>
      <c r="K39" s="295"/>
      <c r="L39" s="34"/>
      <c r="O39" s="274" t="s">
        <v>12</v>
      </c>
      <c r="P39" s="275"/>
      <c r="Q39" s="17">
        <f>Q37+Q38</f>
        <v>102</v>
      </c>
      <c r="R39" s="17">
        <f t="shared" ref="R39:V39" si="229">R37+R38</f>
        <v>116</v>
      </c>
      <c r="S39" s="17">
        <f t="shared" si="229"/>
        <v>107</v>
      </c>
      <c r="T39" s="17">
        <f t="shared" si="229"/>
        <v>122</v>
      </c>
      <c r="U39" s="17">
        <f t="shared" si="229"/>
        <v>137</v>
      </c>
      <c r="V39" s="17">
        <f t="shared" si="229"/>
        <v>584</v>
      </c>
      <c r="W39" s="276" t="s">
        <v>12</v>
      </c>
      <c r="X39" s="277"/>
      <c r="Y39" s="17">
        <f t="shared" ref="Y39" si="230">Y37+Y38</f>
        <v>120</v>
      </c>
      <c r="Z39" s="17">
        <f t="shared" ref="Z39" si="231">Z37+Z38</f>
        <v>158</v>
      </c>
      <c r="AA39" s="17">
        <f t="shared" ref="AA39" si="232">AA37+AA38</f>
        <v>146</v>
      </c>
      <c r="AB39" s="17">
        <f t="shared" ref="AB39" si="233">AB37+AB38</f>
        <v>162</v>
      </c>
      <c r="AC39" s="17">
        <f t="shared" ref="AC39" si="234">AC37+AC38</f>
        <v>126</v>
      </c>
      <c r="AD39" s="17">
        <f t="shared" ref="AD39" si="235">AD37+AD38</f>
        <v>712</v>
      </c>
      <c r="AI39" s="274" t="s">
        <v>12</v>
      </c>
      <c r="AJ39" s="275"/>
      <c r="AK39" s="17">
        <f>AK37+AK38</f>
        <v>1</v>
      </c>
      <c r="AL39" s="17">
        <f t="shared" ref="AL39" si="236">AL37+AL38</f>
        <v>0</v>
      </c>
      <c r="AM39" s="17">
        <f t="shared" ref="AM39" si="237">AM37+AM38</f>
        <v>1</v>
      </c>
      <c r="AN39" s="17">
        <f t="shared" ref="AN39" si="238">AN37+AN38</f>
        <v>0</v>
      </c>
      <c r="AO39" s="17">
        <f t="shared" ref="AO39" si="239">AO37+AO38</f>
        <v>0</v>
      </c>
      <c r="AP39" s="17">
        <f t="shared" ref="AP39" si="240">AP37+AP38</f>
        <v>2</v>
      </c>
      <c r="AQ39" s="276" t="s">
        <v>12</v>
      </c>
      <c r="AR39" s="277"/>
      <c r="AS39" s="17">
        <f>AS37+AS38</f>
        <v>0</v>
      </c>
      <c r="AT39" s="17">
        <f t="shared" ref="AT39" si="241">AT37+AT38</f>
        <v>0</v>
      </c>
      <c r="AU39" s="17">
        <f t="shared" ref="AU39" si="242">AU37+AU38</f>
        <v>0</v>
      </c>
      <c r="AV39" s="17">
        <f t="shared" ref="AV39" si="243">AV37+AV38</f>
        <v>0</v>
      </c>
      <c r="AW39" s="17">
        <f t="shared" ref="AW39" si="244">AW37+AW38</f>
        <v>0</v>
      </c>
      <c r="AX39" s="17">
        <f t="shared" ref="AX39" si="245">AX37+AX38</f>
        <v>0</v>
      </c>
      <c r="BC39" s="274" t="s">
        <v>12</v>
      </c>
      <c r="BD39" s="275"/>
      <c r="BE39" s="17">
        <f>BE37+BE38</f>
        <v>103</v>
      </c>
      <c r="BF39" s="17">
        <f t="shared" ref="BF39" si="246">BF37+BF38</f>
        <v>116</v>
      </c>
      <c r="BG39" s="17">
        <f t="shared" ref="BG39" si="247">BG37+BG38</f>
        <v>108</v>
      </c>
      <c r="BH39" s="17">
        <f t="shared" ref="BH39" si="248">BH37+BH38</f>
        <v>122</v>
      </c>
      <c r="BI39" s="17">
        <f t="shared" ref="BI39" si="249">BI37+BI38</f>
        <v>137</v>
      </c>
      <c r="BJ39" s="17">
        <f t="shared" ref="BJ39" si="250">BJ37+BJ38</f>
        <v>586</v>
      </c>
      <c r="BK39" s="276" t="s">
        <v>12</v>
      </c>
      <c r="BL39" s="277"/>
      <c r="BM39" s="17">
        <f>BM37+BM38</f>
        <v>120</v>
      </c>
      <c r="BN39" s="17">
        <f t="shared" ref="BN39" si="251">BN37+BN38</f>
        <v>158</v>
      </c>
      <c r="BO39" s="17">
        <f t="shared" ref="BO39" si="252">BO37+BO38</f>
        <v>146</v>
      </c>
      <c r="BP39" s="17">
        <f t="shared" ref="BP39" si="253">BP37+BP38</f>
        <v>162</v>
      </c>
      <c r="BQ39" s="17">
        <f t="shared" ref="BQ39" si="254">BQ37+BQ38</f>
        <v>126</v>
      </c>
      <c r="BR39" s="17">
        <f t="shared" ref="BR39" si="255">BR37+BR38</f>
        <v>712</v>
      </c>
    </row>
    <row r="40" spans="2:70" x14ac:dyDescent="0.15">
      <c r="B40" s="82" t="s">
        <v>43</v>
      </c>
      <c r="C40" s="439">
        <f>C34/C10</f>
        <v>0.19598965071151359</v>
      </c>
      <c r="D40" s="299">
        <f>D34/D10</f>
        <v>0.28048780487804881</v>
      </c>
      <c r="E40" s="301">
        <f>E34/E10</f>
        <v>0.24017691832956181</v>
      </c>
      <c r="F40" s="297">
        <f>F34/F10</f>
        <v>0</v>
      </c>
      <c r="G40" s="299">
        <f>G34/G10</f>
        <v>0</v>
      </c>
      <c r="H40" s="445">
        <f>H34/H10</f>
        <v>0</v>
      </c>
      <c r="I40" s="291">
        <f>I34/I10</f>
        <v>0.19443850267379678</v>
      </c>
      <c r="J40" s="293">
        <f>J34/J10</f>
        <v>0.27764797507788164</v>
      </c>
      <c r="K40" s="295">
        <f>K34/K10</f>
        <v>0.23799816532463561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440"/>
      <c r="D41" s="300"/>
      <c r="E41" s="302"/>
      <c r="F41" s="298"/>
      <c r="G41" s="300"/>
      <c r="H41" s="446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227">
        <v>88</v>
      </c>
      <c r="R42" s="228">
        <v>85</v>
      </c>
      <c r="S42" s="228">
        <v>86</v>
      </c>
      <c r="T42" s="228">
        <v>73</v>
      </c>
      <c r="U42" s="228">
        <v>96</v>
      </c>
      <c r="V42" s="228">
        <f>SUM(Q42:U42)</f>
        <v>428</v>
      </c>
      <c r="W42" s="286" t="s">
        <v>13</v>
      </c>
      <c r="X42" s="287"/>
      <c r="Y42" s="228">
        <v>78</v>
      </c>
      <c r="Z42" s="228">
        <v>87</v>
      </c>
      <c r="AA42" s="228">
        <v>100</v>
      </c>
      <c r="AB42" s="228">
        <v>88</v>
      </c>
      <c r="AC42" s="228">
        <v>55</v>
      </c>
      <c r="AD42" s="228">
        <f>SUM(Y42:AC42)</f>
        <v>408</v>
      </c>
      <c r="AI42" s="274" t="s">
        <v>13</v>
      </c>
      <c r="AJ42" s="278"/>
      <c r="AK42" s="227">
        <v>0</v>
      </c>
      <c r="AL42" s="228">
        <v>0</v>
      </c>
      <c r="AM42" s="228">
        <v>0</v>
      </c>
      <c r="AN42" s="228">
        <v>0</v>
      </c>
      <c r="AO42" s="228">
        <v>0</v>
      </c>
      <c r="AP42" s="228">
        <f>SUM(AK42:AO42)</f>
        <v>0</v>
      </c>
      <c r="AQ42" s="286" t="s">
        <v>13</v>
      </c>
      <c r="AR42" s="448"/>
      <c r="AS42" s="228">
        <v>0</v>
      </c>
      <c r="AT42" s="228">
        <v>0</v>
      </c>
      <c r="AU42" s="228">
        <v>0</v>
      </c>
      <c r="AV42" s="228">
        <v>0</v>
      </c>
      <c r="AW42" s="228">
        <v>0</v>
      </c>
      <c r="AX42" s="229">
        <f>SUM(AS42:AW42)</f>
        <v>0</v>
      </c>
      <c r="BC42" s="274" t="s">
        <v>13</v>
      </c>
      <c r="BD42" s="278"/>
      <c r="BE42" s="450">
        <f>SUM(Q42,AK42)</f>
        <v>88</v>
      </c>
      <c r="BF42" s="450">
        <f t="shared" ref="BF42:BF43" si="256">SUM(R42,AL42)</f>
        <v>85</v>
      </c>
      <c r="BG42" s="450">
        <f>SUM(S42,AM42)</f>
        <v>86</v>
      </c>
      <c r="BH42" s="450">
        <f t="shared" ref="BH42:BH43" si="257">SUM(T42,AN42)</f>
        <v>73</v>
      </c>
      <c r="BI42" s="450">
        <f t="shared" ref="BI42:BI43" si="258">SUM(U42,AO42)</f>
        <v>96</v>
      </c>
      <c r="BJ42" s="228">
        <f>SUM(BE42:BI42)</f>
        <v>428</v>
      </c>
      <c r="BK42" s="288" t="s">
        <v>13</v>
      </c>
      <c r="BL42" s="288"/>
      <c r="BM42" s="450">
        <f>SUM(Y42,AS42)</f>
        <v>78</v>
      </c>
      <c r="BN42" s="450">
        <f t="shared" ref="BN42:BN43" si="259">SUM(Z42,AT42)</f>
        <v>87</v>
      </c>
      <c r="BO42" s="450">
        <f>SUM(AA42,AU42)</f>
        <v>100</v>
      </c>
      <c r="BP42" s="450">
        <f t="shared" ref="BP42:BP43" si="260">SUM(AB42,AV42)</f>
        <v>88</v>
      </c>
      <c r="BQ42" s="450">
        <f t="shared" ref="BQ42:BQ43" si="261">SUM(AC42,AW42)</f>
        <v>55</v>
      </c>
      <c r="BR42" s="229">
        <f>SUM(BM42:BQ42)</f>
        <v>408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81</v>
      </c>
      <c r="R43" s="15">
        <v>78</v>
      </c>
      <c r="S43" s="15">
        <v>93</v>
      </c>
      <c r="T43" s="15">
        <v>87</v>
      </c>
      <c r="U43" s="15">
        <v>94</v>
      </c>
      <c r="V43" s="15">
        <f>SUM(Q43:U43)</f>
        <v>433</v>
      </c>
      <c r="W43" s="281" t="s">
        <v>15</v>
      </c>
      <c r="X43" s="282"/>
      <c r="Y43" s="15">
        <v>113</v>
      </c>
      <c r="Z43" s="15">
        <v>103</v>
      </c>
      <c r="AA43" s="15">
        <v>92</v>
      </c>
      <c r="AB43" s="15">
        <v>114</v>
      </c>
      <c r="AC43" s="15">
        <v>105</v>
      </c>
      <c r="AD43" s="15">
        <f>SUM(Y43:AC43)</f>
        <v>527</v>
      </c>
      <c r="AI43" s="274" t="s">
        <v>15</v>
      </c>
      <c r="AJ43" s="278"/>
      <c r="AK43" s="14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f>SUM(AK43:AO43)</f>
        <v>0</v>
      </c>
      <c r="AQ43" s="281" t="s">
        <v>15</v>
      </c>
      <c r="AR43" s="449"/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6">
        <f>SUM(AS43:AW43)</f>
        <v>0</v>
      </c>
      <c r="BC43" s="274" t="s">
        <v>15</v>
      </c>
      <c r="BD43" s="278"/>
      <c r="BE43" s="14">
        <f>SUM(Q43,AK43)</f>
        <v>81</v>
      </c>
      <c r="BF43" s="14">
        <f t="shared" si="256"/>
        <v>78</v>
      </c>
      <c r="BG43" s="14">
        <f t="shared" ref="BG43" si="262">SUM(S43,AM43)</f>
        <v>93</v>
      </c>
      <c r="BH43" s="14">
        <f t="shared" si="257"/>
        <v>87</v>
      </c>
      <c r="BI43" s="14">
        <f t="shared" si="258"/>
        <v>94</v>
      </c>
      <c r="BJ43" s="15">
        <f>SUM(BE43:BI43)</f>
        <v>433</v>
      </c>
      <c r="BK43" s="283" t="s">
        <v>15</v>
      </c>
      <c r="BL43" s="283"/>
      <c r="BM43" s="14">
        <f>SUM(Y43,AS43)</f>
        <v>113</v>
      </c>
      <c r="BN43" s="14">
        <f t="shared" si="259"/>
        <v>103</v>
      </c>
      <c r="BO43" s="14">
        <f t="shared" ref="BO43" si="263">SUM(AA43,AU43)</f>
        <v>92</v>
      </c>
      <c r="BP43" s="14">
        <f t="shared" si="260"/>
        <v>114</v>
      </c>
      <c r="BQ43" s="14">
        <f t="shared" si="261"/>
        <v>105</v>
      </c>
      <c r="BR43" s="16">
        <f>SUM(BM43:BQ43)</f>
        <v>527</v>
      </c>
    </row>
    <row r="44" spans="2:70" x14ac:dyDescent="0.15">
      <c r="O44" s="274" t="s">
        <v>12</v>
      </c>
      <c r="P44" s="275"/>
      <c r="Q44" s="17">
        <f>Q42+Q43</f>
        <v>169</v>
      </c>
      <c r="R44" s="17">
        <f t="shared" ref="R44" si="264">R42+R43</f>
        <v>163</v>
      </c>
      <c r="S44" s="17">
        <f t="shared" ref="S44" si="265">S42+S43</f>
        <v>179</v>
      </c>
      <c r="T44" s="17">
        <f t="shared" ref="T44" si="266">T42+T43</f>
        <v>160</v>
      </c>
      <c r="U44" s="17">
        <f t="shared" ref="U44" si="267">U42+U43</f>
        <v>190</v>
      </c>
      <c r="V44" s="17">
        <f t="shared" ref="V44" si="268">V42+V43</f>
        <v>861</v>
      </c>
      <c r="W44" s="276" t="s">
        <v>12</v>
      </c>
      <c r="X44" s="277"/>
      <c r="Y44" s="17">
        <f t="shared" ref="Y44" si="269">Y42+Y43</f>
        <v>191</v>
      </c>
      <c r="Z44" s="17">
        <f t="shared" ref="Z44" si="270">Z42+Z43</f>
        <v>190</v>
      </c>
      <c r="AA44" s="17">
        <f t="shared" ref="AA44" si="271">AA42+AA43</f>
        <v>192</v>
      </c>
      <c r="AB44" s="17">
        <f t="shared" ref="AB44" si="272">AB42+AB43</f>
        <v>202</v>
      </c>
      <c r="AC44" s="17">
        <f t="shared" ref="AC44" si="273">AC42+AC43</f>
        <v>160</v>
      </c>
      <c r="AD44" s="17">
        <f t="shared" ref="AD44" si="274">AD42+AD43</f>
        <v>935</v>
      </c>
      <c r="AI44" s="274" t="s">
        <v>12</v>
      </c>
      <c r="AJ44" s="275"/>
      <c r="AK44" s="17">
        <f>AK42+AK43</f>
        <v>0</v>
      </c>
      <c r="AL44" s="17">
        <f t="shared" ref="AL44" si="275">AL42+AL43</f>
        <v>0</v>
      </c>
      <c r="AM44" s="17">
        <f t="shared" ref="AM44" si="276">AM42+AM43</f>
        <v>0</v>
      </c>
      <c r="AN44" s="17">
        <f t="shared" ref="AN44" si="277">AN42+AN43</f>
        <v>0</v>
      </c>
      <c r="AO44" s="17">
        <f t="shared" ref="AO44" si="278">AO42+AO43</f>
        <v>0</v>
      </c>
      <c r="AP44" s="17">
        <f t="shared" ref="AP44" si="279">AP42+AP43</f>
        <v>0</v>
      </c>
      <c r="AQ44" s="276" t="s">
        <v>12</v>
      </c>
      <c r="AR44" s="277"/>
      <c r="AS44" s="17">
        <f>AS42+AS43</f>
        <v>0</v>
      </c>
      <c r="AT44" s="17">
        <f t="shared" ref="AT44" si="280">AT42+AT43</f>
        <v>0</v>
      </c>
      <c r="AU44" s="17">
        <f t="shared" ref="AU44" si="281">AU42+AU43</f>
        <v>0</v>
      </c>
      <c r="AV44" s="17">
        <f t="shared" ref="AV44" si="282">AV42+AV43</f>
        <v>0</v>
      </c>
      <c r="AW44" s="17">
        <f t="shared" ref="AW44" si="283">AW42+AW43</f>
        <v>0</v>
      </c>
      <c r="AX44" s="17">
        <f t="shared" ref="AX44" si="284">AX42+AX43</f>
        <v>0</v>
      </c>
      <c r="BC44" s="274" t="s">
        <v>12</v>
      </c>
      <c r="BD44" s="275"/>
      <c r="BE44" s="17">
        <f>BE42+BE43</f>
        <v>169</v>
      </c>
      <c r="BF44" s="17">
        <f t="shared" ref="BF44" si="285">BF42+BF43</f>
        <v>163</v>
      </c>
      <c r="BG44" s="17">
        <f t="shared" ref="BG44" si="286">BG42+BG43</f>
        <v>179</v>
      </c>
      <c r="BH44" s="17">
        <f t="shared" ref="BH44" si="287">BH42+BH43</f>
        <v>160</v>
      </c>
      <c r="BI44" s="17">
        <f t="shared" ref="BI44" si="288">BI42+BI43</f>
        <v>190</v>
      </c>
      <c r="BJ44" s="17">
        <f t="shared" ref="BJ44" si="289">BJ42+BJ43</f>
        <v>861</v>
      </c>
      <c r="BK44" s="276" t="s">
        <v>12</v>
      </c>
      <c r="BL44" s="277"/>
      <c r="BM44" s="17">
        <f>BM42+BM43</f>
        <v>191</v>
      </c>
      <c r="BN44" s="17">
        <f t="shared" ref="BN44" si="290">BN42+BN43</f>
        <v>190</v>
      </c>
      <c r="BO44" s="17">
        <f t="shared" ref="BO44" si="291">BO42+BO43</f>
        <v>192</v>
      </c>
      <c r="BP44" s="17">
        <f t="shared" ref="BP44" si="292">BP42+BP43</f>
        <v>202</v>
      </c>
      <c r="BQ44" s="17">
        <f t="shared" ref="BQ44" si="293">BQ42+BQ43</f>
        <v>160</v>
      </c>
      <c r="BR44" s="17">
        <f t="shared" ref="BR44" si="294">BR42+BR43</f>
        <v>935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227">
        <v>31</v>
      </c>
      <c r="R47" s="228">
        <v>58</v>
      </c>
      <c r="S47" s="228">
        <v>50</v>
      </c>
      <c r="T47" s="228">
        <v>59</v>
      </c>
      <c r="U47" s="228">
        <v>45</v>
      </c>
      <c r="V47" s="228">
        <f>SUM(Q47:U47)</f>
        <v>243</v>
      </c>
      <c r="W47" s="286" t="s">
        <v>13</v>
      </c>
      <c r="X47" s="287"/>
      <c r="Y47" s="228">
        <v>39</v>
      </c>
      <c r="Z47" s="228">
        <v>38</v>
      </c>
      <c r="AA47" s="228">
        <v>22</v>
      </c>
      <c r="AB47" s="228">
        <v>29</v>
      </c>
      <c r="AC47" s="228">
        <v>27</v>
      </c>
      <c r="AD47" s="228">
        <f>SUM(Y47:AC47)</f>
        <v>155</v>
      </c>
      <c r="AI47" s="274" t="s">
        <v>13</v>
      </c>
      <c r="AJ47" s="278"/>
      <c r="AK47" s="227">
        <v>0</v>
      </c>
      <c r="AL47" s="228">
        <v>0</v>
      </c>
      <c r="AM47" s="228">
        <v>0</v>
      </c>
      <c r="AN47" s="228">
        <v>0</v>
      </c>
      <c r="AO47" s="228">
        <v>0</v>
      </c>
      <c r="AP47" s="228">
        <f>SUM(AK47:AO47)</f>
        <v>0</v>
      </c>
      <c r="AQ47" s="286" t="s">
        <v>13</v>
      </c>
      <c r="AR47" s="448"/>
      <c r="AS47" s="228">
        <v>0</v>
      </c>
      <c r="AT47" s="228">
        <v>0</v>
      </c>
      <c r="AU47" s="228">
        <v>0</v>
      </c>
      <c r="AV47" s="228">
        <v>0</v>
      </c>
      <c r="AW47" s="228">
        <v>0</v>
      </c>
      <c r="AX47" s="229">
        <f>SUM(AS47:AW47)</f>
        <v>0</v>
      </c>
      <c r="BC47" s="274" t="s">
        <v>13</v>
      </c>
      <c r="BD47" s="278"/>
      <c r="BE47" s="450">
        <f>SUM(Q47,AK47)</f>
        <v>31</v>
      </c>
      <c r="BF47" s="450">
        <f t="shared" ref="BF47:BF48" si="295">SUM(R47,AL47)</f>
        <v>58</v>
      </c>
      <c r="BG47" s="450">
        <f>SUM(S47,AM47)</f>
        <v>50</v>
      </c>
      <c r="BH47" s="450">
        <f t="shared" ref="BH47:BH48" si="296">SUM(T47,AN47)</f>
        <v>59</v>
      </c>
      <c r="BI47" s="450">
        <f t="shared" ref="BI47:BI48" si="297">SUM(U47,AO47)</f>
        <v>45</v>
      </c>
      <c r="BJ47" s="228">
        <f>SUM(BE47:BI47)</f>
        <v>243</v>
      </c>
      <c r="BK47" s="288" t="s">
        <v>13</v>
      </c>
      <c r="BL47" s="288"/>
      <c r="BM47" s="450">
        <f>SUM(Y47,AS47)</f>
        <v>39</v>
      </c>
      <c r="BN47" s="450">
        <f t="shared" ref="BN47:BN48" si="298">SUM(Z47,AT47)</f>
        <v>38</v>
      </c>
      <c r="BO47" s="450">
        <f>SUM(AA47,AU47)</f>
        <v>22</v>
      </c>
      <c r="BP47" s="450">
        <f t="shared" ref="BP47:BP48" si="299">SUM(AB47,AV47)</f>
        <v>29</v>
      </c>
      <c r="BQ47" s="450">
        <f t="shared" ref="BQ47:BQ48" si="300">SUM(AC47,AW47)</f>
        <v>27</v>
      </c>
      <c r="BR47" s="229">
        <f>SUM(BM47:BQ47)</f>
        <v>155</v>
      </c>
    </row>
    <row r="48" spans="2:70" ht="14.25" thickBot="1" x14ac:dyDescent="0.2">
      <c r="O48" s="274" t="s">
        <v>15</v>
      </c>
      <c r="P48" s="278"/>
      <c r="Q48" s="14">
        <v>55</v>
      </c>
      <c r="R48" s="15">
        <v>62</v>
      </c>
      <c r="S48" s="15">
        <v>78</v>
      </c>
      <c r="T48" s="15">
        <v>67</v>
      </c>
      <c r="U48" s="15">
        <v>62</v>
      </c>
      <c r="V48" s="15">
        <f>SUM(Q48:U48)</f>
        <v>324</v>
      </c>
      <c r="W48" s="281" t="s">
        <v>15</v>
      </c>
      <c r="X48" s="282"/>
      <c r="Y48" s="15">
        <v>50</v>
      </c>
      <c r="Z48" s="15">
        <v>45</v>
      </c>
      <c r="AA48" s="15">
        <v>49</v>
      </c>
      <c r="AB48" s="15">
        <v>65</v>
      </c>
      <c r="AC48" s="15">
        <v>57</v>
      </c>
      <c r="AD48" s="15">
        <f>SUM(Y48:AC48)</f>
        <v>266</v>
      </c>
      <c r="AI48" s="274" t="s">
        <v>15</v>
      </c>
      <c r="AJ48" s="278"/>
      <c r="AK48" s="14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f>SUM(AK48:AO48)</f>
        <v>0</v>
      </c>
      <c r="AQ48" s="281" t="s">
        <v>15</v>
      </c>
      <c r="AR48" s="449"/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6">
        <f>SUM(AS48:AW48)</f>
        <v>0</v>
      </c>
      <c r="BC48" s="274" t="s">
        <v>15</v>
      </c>
      <c r="BD48" s="278"/>
      <c r="BE48" s="14">
        <f>SUM(Q48,AK48)</f>
        <v>55</v>
      </c>
      <c r="BF48" s="14">
        <f t="shared" si="295"/>
        <v>62</v>
      </c>
      <c r="BG48" s="14">
        <f t="shared" ref="BG48" si="301">SUM(S48,AM48)</f>
        <v>78</v>
      </c>
      <c r="BH48" s="14">
        <f t="shared" si="296"/>
        <v>67</v>
      </c>
      <c r="BI48" s="14">
        <f t="shared" si="297"/>
        <v>62</v>
      </c>
      <c r="BJ48" s="15">
        <f>SUM(BE48:BI48)</f>
        <v>324</v>
      </c>
      <c r="BK48" s="283" t="s">
        <v>15</v>
      </c>
      <c r="BL48" s="283"/>
      <c r="BM48" s="14">
        <f>SUM(Y48,AS48)</f>
        <v>50</v>
      </c>
      <c r="BN48" s="14">
        <f t="shared" si="298"/>
        <v>45</v>
      </c>
      <c r="BO48" s="14">
        <f t="shared" ref="BO48" si="302">SUM(AA48,AU48)</f>
        <v>49</v>
      </c>
      <c r="BP48" s="14">
        <f t="shared" si="299"/>
        <v>65</v>
      </c>
      <c r="BQ48" s="14">
        <f t="shared" si="300"/>
        <v>57</v>
      </c>
      <c r="BR48" s="16">
        <f>SUM(BM48:BQ48)</f>
        <v>266</v>
      </c>
    </row>
    <row r="49" spans="15:76" x14ac:dyDescent="0.15">
      <c r="O49" s="274" t="s">
        <v>12</v>
      </c>
      <c r="P49" s="275"/>
      <c r="Q49" s="17">
        <f>Q47+Q48</f>
        <v>86</v>
      </c>
      <c r="R49" s="17">
        <f t="shared" ref="R49" si="303">R47+R48</f>
        <v>120</v>
      </c>
      <c r="S49" s="17">
        <f t="shared" ref="S49" si="304">S47+S48</f>
        <v>128</v>
      </c>
      <c r="T49" s="17">
        <f t="shared" ref="T49" si="305">T47+T48</f>
        <v>126</v>
      </c>
      <c r="U49" s="17">
        <f t="shared" ref="U49" si="306">U47+U48</f>
        <v>107</v>
      </c>
      <c r="V49" s="17">
        <f t="shared" ref="V49" si="307">V47+V48</f>
        <v>567</v>
      </c>
      <c r="W49" s="276" t="s">
        <v>12</v>
      </c>
      <c r="X49" s="277"/>
      <c r="Y49" s="17">
        <f t="shared" ref="Y49" si="308">Y47+Y48</f>
        <v>89</v>
      </c>
      <c r="Z49" s="17">
        <f t="shared" ref="Z49" si="309">Z47+Z48</f>
        <v>83</v>
      </c>
      <c r="AA49" s="17">
        <f t="shared" ref="AA49" si="310">AA47+AA48</f>
        <v>71</v>
      </c>
      <c r="AB49" s="17">
        <f t="shared" ref="AB49" si="311">AB47+AB48</f>
        <v>94</v>
      </c>
      <c r="AC49" s="17">
        <f t="shared" ref="AC49" si="312">AC47+AC48</f>
        <v>84</v>
      </c>
      <c r="AD49" s="17">
        <f t="shared" ref="AD49" si="313">AD47+AD48</f>
        <v>421</v>
      </c>
      <c r="AI49" s="274" t="s">
        <v>12</v>
      </c>
      <c r="AJ49" s="275"/>
      <c r="AK49" s="17">
        <f>AK47+AK48</f>
        <v>0</v>
      </c>
      <c r="AL49" s="17">
        <f t="shared" ref="AL49" si="314">AL47+AL48</f>
        <v>0</v>
      </c>
      <c r="AM49" s="17">
        <f t="shared" ref="AM49" si="315">AM47+AM48</f>
        <v>0</v>
      </c>
      <c r="AN49" s="17">
        <f t="shared" ref="AN49" si="316">AN47+AN48</f>
        <v>0</v>
      </c>
      <c r="AO49" s="17">
        <f t="shared" ref="AO49" si="317">AO47+AO48</f>
        <v>0</v>
      </c>
      <c r="AP49" s="17">
        <f t="shared" ref="AP49" si="318">AP47+AP48</f>
        <v>0</v>
      </c>
      <c r="AQ49" s="276" t="s">
        <v>12</v>
      </c>
      <c r="AR49" s="277"/>
      <c r="AS49" s="17">
        <f>AS47+AS48</f>
        <v>0</v>
      </c>
      <c r="AT49" s="17">
        <f t="shared" ref="AT49" si="319">AT47+AT48</f>
        <v>0</v>
      </c>
      <c r="AU49" s="17">
        <f t="shared" ref="AU49" si="320">AU47+AU48</f>
        <v>0</v>
      </c>
      <c r="AV49" s="17">
        <f t="shared" ref="AV49" si="321">AV47+AV48</f>
        <v>0</v>
      </c>
      <c r="AW49" s="17">
        <f t="shared" ref="AW49" si="322">AW47+AW48</f>
        <v>0</v>
      </c>
      <c r="AX49" s="17">
        <f t="shared" ref="AX49" si="323">AX47+AX48</f>
        <v>0</v>
      </c>
      <c r="BC49" s="274" t="s">
        <v>12</v>
      </c>
      <c r="BD49" s="275"/>
      <c r="BE49" s="17">
        <f>BE47+BE48</f>
        <v>86</v>
      </c>
      <c r="BF49" s="17">
        <f t="shared" ref="BF49" si="324">BF47+BF48</f>
        <v>120</v>
      </c>
      <c r="BG49" s="17">
        <f t="shared" ref="BG49" si="325">BG47+BG48</f>
        <v>128</v>
      </c>
      <c r="BH49" s="17">
        <f t="shared" ref="BH49" si="326">BH47+BH48</f>
        <v>126</v>
      </c>
      <c r="BI49" s="17">
        <f t="shared" ref="BI49" si="327">BI47+BI48</f>
        <v>107</v>
      </c>
      <c r="BJ49" s="17">
        <f t="shared" ref="BJ49" si="328">BJ47+BJ48</f>
        <v>567</v>
      </c>
      <c r="BK49" s="276" t="s">
        <v>12</v>
      </c>
      <c r="BL49" s="277"/>
      <c r="BM49" s="17">
        <f>BM47+BM48</f>
        <v>89</v>
      </c>
      <c r="BN49" s="17">
        <f t="shared" ref="BN49" si="329">BN47+BN48</f>
        <v>83</v>
      </c>
      <c r="BO49" s="17">
        <f t="shared" ref="BO49" si="330">BO47+BO48</f>
        <v>71</v>
      </c>
      <c r="BP49" s="17">
        <f t="shared" ref="BP49" si="331">BP47+BP48</f>
        <v>94</v>
      </c>
      <c r="BQ49" s="17">
        <f t="shared" ref="BQ49" si="332">BQ47+BQ48</f>
        <v>84</v>
      </c>
      <c r="BR49" s="17">
        <f t="shared" ref="BR49" si="333">BR47+BR48</f>
        <v>421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227">
        <v>22</v>
      </c>
      <c r="R52" s="228">
        <v>19</v>
      </c>
      <c r="S52" s="228">
        <v>13</v>
      </c>
      <c r="T52" s="228">
        <v>17</v>
      </c>
      <c r="U52" s="228">
        <v>9</v>
      </c>
      <c r="V52" s="228">
        <f>SUM(Q52:U52)</f>
        <v>80</v>
      </c>
      <c r="W52" s="286" t="s">
        <v>13</v>
      </c>
      <c r="X52" s="287"/>
      <c r="Y52" s="228">
        <v>9</v>
      </c>
      <c r="Z52" s="228">
        <v>3</v>
      </c>
      <c r="AA52" s="228">
        <v>1</v>
      </c>
      <c r="AB52" s="228">
        <v>6</v>
      </c>
      <c r="AC52" s="228">
        <v>3</v>
      </c>
      <c r="AD52" s="228">
        <f>SUM(Y52:AC52)</f>
        <v>22</v>
      </c>
      <c r="AI52" s="274" t="s">
        <v>13</v>
      </c>
      <c r="AJ52" s="278"/>
      <c r="AK52" s="227">
        <v>0</v>
      </c>
      <c r="AL52" s="228">
        <v>0</v>
      </c>
      <c r="AM52" s="228">
        <v>0</v>
      </c>
      <c r="AN52" s="228">
        <v>0</v>
      </c>
      <c r="AO52" s="228">
        <v>0</v>
      </c>
      <c r="AP52" s="228">
        <f>SUM(AK52:AO52)</f>
        <v>0</v>
      </c>
      <c r="AQ52" s="286" t="s">
        <v>13</v>
      </c>
      <c r="AR52" s="287"/>
      <c r="AS52" s="228">
        <v>0</v>
      </c>
      <c r="AT52" s="228">
        <v>0</v>
      </c>
      <c r="AU52" s="228">
        <v>0</v>
      </c>
      <c r="AV52" s="228">
        <v>0</v>
      </c>
      <c r="AW52" s="228">
        <v>0</v>
      </c>
      <c r="AX52" s="229">
        <f>SUM(AS52:AW52)</f>
        <v>0</v>
      </c>
      <c r="BC52" s="274" t="s">
        <v>13</v>
      </c>
      <c r="BD52" s="278"/>
      <c r="BE52" s="450">
        <f>SUM(Q52,AK52)</f>
        <v>22</v>
      </c>
      <c r="BF52" s="450">
        <f t="shared" ref="BF52:BF53" si="334">SUM(R52,AL52)</f>
        <v>19</v>
      </c>
      <c r="BG52" s="450">
        <f>SUM(S52,AM52)</f>
        <v>13</v>
      </c>
      <c r="BH52" s="450">
        <f t="shared" ref="BH52:BH53" si="335">SUM(T52,AN52)</f>
        <v>17</v>
      </c>
      <c r="BI52" s="450">
        <f t="shared" ref="BI52:BI53" si="336">SUM(U52,AO52)</f>
        <v>9</v>
      </c>
      <c r="BJ52" s="228">
        <f>SUM(BE52:BI52)</f>
        <v>80</v>
      </c>
      <c r="BK52" s="288" t="s">
        <v>13</v>
      </c>
      <c r="BL52" s="288"/>
      <c r="BM52" s="450">
        <f>SUM(Y52,AS52)</f>
        <v>9</v>
      </c>
      <c r="BN52" s="450">
        <f t="shared" ref="BN52:BN53" si="337">SUM(Z52,AT52)</f>
        <v>3</v>
      </c>
      <c r="BO52" s="450">
        <f>SUM(AA52,AU52)</f>
        <v>1</v>
      </c>
      <c r="BP52" s="450">
        <f t="shared" ref="BP52:BP53" si="338">SUM(AB52,AV52)</f>
        <v>6</v>
      </c>
      <c r="BQ52" s="450">
        <f t="shared" ref="BQ52:BQ53" si="339">SUM(AC52,AW52)</f>
        <v>3</v>
      </c>
      <c r="BR52" s="229">
        <f>SUM(BM52:BQ52)</f>
        <v>22</v>
      </c>
    </row>
    <row r="53" spans="15:76" ht="14.25" thickBot="1" x14ac:dyDescent="0.2">
      <c r="O53" s="274" t="s">
        <v>15</v>
      </c>
      <c r="P53" s="278"/>
      <c r="Q53" s="14">
        <v>48</v>
      </c>
      <c r="R53" s="15">
        <v>45</v>
      </c>
      <c r="S53" s="15">
        <v>48</v>
      </c>
      <c r="T53" s="15">
        <v>36</v>
      </c>
      <c r="U53" s="15">
        <v>29</v>
      </c>
      <c r="V53" s="15">
        <f>SUM(Q53:U53)</f>
        <v>206</v>
      </c>
      <c r="W53" s="281" t="s">
        <v>15</v>
      </c>
      <c r="X53" s="282"/>
      <c r="Y53" s="15">
        <v>25</v>
      </c>
      <c r="Z53" s="15">
        <v>24</v>
      </c>
      <c r="AA53" s="15">
        <v>24</v>
      </c>
      <c r="AB53" s="15">
        <v>5</v>
      </c>
      <c r="AC53" s="15">
        <v>9</v>
      </c>
      <c r="AD53" s="15">
        <f>SUM(Y53:AC53)</f>
        <v>87</v>
      </c>
      <c r="AI53" s="274" t="s">
        <v>15</v>
      </c>
      <c r="AJ53" s="278"/>
      <c r="AK53" s="14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f>SUM(AK53:AO53)</f>
        <v>0</v>
      </c>
      <c r="AQ53" s="281" t="s">
        <v>15</v>
      </c>
      <c r="AR53" s="282"/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6">
        <f>SUM(AS53:AW53)</f>
        <v>0</v>
      </c>
      <c r="BC53" s="274" t="s">
        <v>15</v>
      </c>
      <c r="BD53" s="278"/>
      <c r="BE53" s="14">
        <f>SUM(Q53,AK53)</f>
        <v>48</v>
      </c>
      <c r="BF53" s="14">
        <f t="shared" si="334"/>
        <v>45</v>
      </c>
      <c r="BG53" s="14">
        <f t="shared" ref="BG53" si="340">SUM(S53,AM53)</f>
        <v>48</v>
      </c>
      <c r="BH53" s="14">
        <f t="shared" si="335"/>
        <v>36</v>
      </c>
      <c r="BI53" s="14">
        <f t="shared" si="336"/>
        <v>29</v>
      </c>
      <c r="BJ53" s="15">
        <f>SUM(BE53:BI53)</f>
        <v>206</v>
      </c>
      <c r="BK53" s="283" t="s">
        <v>15</v>
      </c>
      <c r="BL53" s="283"/>
      <c r="BM53" s="14">
        <f>SUM(Y53,AS53)</f>
        <v>25</v>
      </c>
      <c r="BN53" s="14">
        <f t="shared" si="337"/>
        <v>24</v>
      </c>
      <c r="BO53" s="14">
        <f t="shared" ref="BO53" si="341">SUM(AA53,AU53)</f>
        <v>24</v>
      </c>
      <c r="BP53" s="14">
        <f t="shared" si="338"/>
        <v>5</v>
      </c>
      <c r="BQ53" s="14">
        <f t="shared" si="339"/>
        <v>9</v>
      </c>
      <c r="BR53" s="16">
        <f>SUM(BM53:BQ53)</f>
        <v>87</v>
      </c>
    </row>
    <row r="54" spans="15:76" x14ac:dyDescent="0.15">
      <c r="O54" s="274" t="s">
        <v>12</v>
      </c>
      <c r="P54" s="275"/>
      <c r="Q54" s="17">
        <f>Q52+Q53</f>
        <v>70</v>
      </c>
      <c r="R54" s="17">
        <f t="shared" ref="R54" si="342">R52+R53</f>
        <v>64</v>
      </c>
      <c r="S54" s="17">
        <f t="shared" ref="S54" si="343">S52+S53</f>
        <v>61</v>
      </c>
      <c r="T54" s="17">
        <f t="shared" ref="T54" si="344">T52+T53</f>
        <v>53</v>
      </c>
      <c r="U54" s="17">
        <f t="shared" ref="U54" si="345">U52+U53</f>
        <v>38</v>
      </c>
      <c r="V54" s="17">
        <f t="shared" ref="V54" si="346">V52+V53</f>
        <v>286</v>
      </c>
      <c r="W54" s="276" t="s">
        <v>12</v>
      </c>
      <c r="X54" s="277"/>
      <c r="Y54" s="17">
        <f t="shared" ref="Y54" si="347">Y52+Y53</f>
        <v>34</v>
      </c>
      <c r="Z54" s="17">
        <f t="shared" ref="Z54" si="348">Z52+Z53</f>
        <v>27</v>
      </c>
      <c r="AA54" s="17">
        <f t="shared" ref="AA54" si="349">AA52+AA53</f>
        <v>25</v>
      </c>
      <c r="AB54" s="17">
        <f t="shared" ref="AB54" si="350">AB52+AB53</f>
        <v>11</v>
      </c>
      <c r="AC54" s="17">
        <f t="shared" ref="AC54" si="351">AC52+AC53</f>
        <v>12</v>
      </c>
      <c r="AD54" s="17">
        <f t="shared" ref="AD54" si="352">AD52+AD53</f>
        <v>109</v>
      </c>
      <c r="AI54" s="274" t="s">
        <v>12</v>
      </c>
      <c r="AJ54" s="275"/>
      <c r="AK54" s="17">
        <f>AK52+AK53</f>
        <v>0</v>
      </c>
      <c r="AL54" s="17">
        <f t="shared" ref="AL54" si="353">AL52+AL53</f>
        <v>0</v>
      </c>
      <c r="AM54" s="17">
        <f t="shared" ref="AM54" si="354">AM52+AM53</f>
        <v>0</v>
      </c>
      <c r="AN54" s="17">
        <f t="shared" ref="AN54" si="355">AN52+AN53</f>
        <v>0</v>
      </c>
      <c r="AO54" s="17">
        <f t="shared" ref="AO54" si="356">AO52+AO53</f>
        <v>0</v>
      </c>
      <c r="AP54" s="17">
        <f t="shared" ref="AP54" si="357">AP52+AP53</f>
        <v>0</v>
      </c>
      <c r="AQ54" s="276" t="s">
        <v>12</v>
      </c>
      <c r="AR54" s="277"/>
      <c r="AS54" s="17">
        <f>AS52+AS53</f>
        <v>0</v>
      </c>
      <c r="AT54" s="17">
        <f t="shared" ref="AT54" si="358">AT52+AT53</f>
        <v>0</v>
      </c>
      <c r="AU54" s="17">
        <f t="shared" ref="AU54" si="359">AU52+AU53</f>
        <v>0</v>
      </c>
      <c r="AV54" s="17">
        <f t="shared" ref="AV54" si="360">AV52+AV53</f>
        <v>0</v>
      </c>
      <c r="AW54" s="17">
        <f t="shared" ref="AW54" si="361">AW52+AW53</f>
        <v>0</v>
      </c>
      <c r="AX54" s="17">
        <f t="shared" ref="AX54" si="362">AX52+AX53</f>
        <v>0</v>
      </c>
      <c r="BC54" s="274" t="s">
        <v>12</v>
      </c>
      <c r="BD54" s="275"/>
      <c r="BE54" s="17">
        <f>BE52+BE53</f>
        <v>70</v>
      </c>
      <c r="BF54" s="17">
        <f t="shared" ref="BF54" si="363">BF52+BF53</f>
        <v>64</v>
      </c>
      <c r="BG54" s="17">
        <f t="shared" ref="BG54" si="364">BG52+BG53</f>
        <v>61</v>
      </c>
      <c r="BH54" s="17">
        <f t="shared" ref="BH54" si="365">BH52+BH53</f>
        <v>53</v>
      </c>
      <c r="BI54" s="17">
        <f t="shared" ref="BI54" si="366">BI52+BI53</f>
        <v>38</v>
      </c>
      <c r="BJ54" s="17">
        <f t="shared" ref="BJ54" si="367">BJ52+BJ53</f>
        <v>286</v>
      </c>
      <c r="BK54" s="276" t="s">
        <v>12</v>
      </c>
      <c r="BL54" s="277"/>
      <c r="BM54" s="17">
        <f>BM52+BM53</f>
        <v>34</v>
      </c>
      <c r="BN54" s="17">
        <f t="shared" ref="BN54" si="368">BN52+BN53</f>
        <v>27</v>
      </c>
      <c r="BO54" s="17">
        <f t="shared" ref="BO54" si="369">BO52+BO53</f>
        <v>25</v>
      </c>
      <c r="BP54" s="17">
        <f t="shared" ref="BP54" si="370">BP52+BP53</f>
        <v>11</v>
      </c>
      <c r="BQ54" s="17">
        <f t="shared" ref="BQ54" si="371">BQ52+BQ53</f>
        <v>12</v>
      </c>
      <c r="BR54" s="17">
        <f t="shared" ref="BR54" si="372">BR52+BR53</f>
        <v>109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447" t="s">
        <v>83</v>
      </c>
      <c r="Z56" s="13"/>
      <c r="AA56" s="13"/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447" t="s">
        <v>83</v>
      </c>
      <c r="AT56" s="13"/>
      <c r="AU56" s="13"/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447" t="s">
        <v>83</v>
      </c>
      <c r="BN56" s="13"/>
      <c r="BO56" s="13"/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27">
        <v>1</v>
      </c>
      <c r="R57" s="228">
        <v>0</v>
      </c>
      <c r="S57" s="228">
        <v>0</v>
      </c>
      <c r="T57" s="228">
        <v>0</v>
      </c>
      <c r="U57" s="228">
        <v>0</v>
      </c>
      <c r="V57" s="228">
        <f>SUM(Q57:U57)</f>
        <v>1</v>
      </c>
      <c r="W57" s="284" t="s">
        <v>13</v>
      </c>
      <c r="X57" s="285"/>
      <c r="Y57" s="228">
        <v>0</v>
      </c>
      <c r="Z57" s="228"/>
      <c r="AA57" s="228"/>
      <c r="AB57" s="228"/>
      <c r="AC57" s="228"/>
      <c r="AD57" s="228">
        <f>SUM(Y57:AC57)</f>
        <v>0</v>
      </c>
      <c r="AI57" s="274" t="s">
        <v>13</v>
      </c>
      <c r="AJ57" s="278"/>
      <c r="AK57" s="227">
        <v>0</v>
      </c>
      <c r="AL57" s="228">
        <v>0</v>
      </c>
      <c r="AM57" s="228">
        <v>0</v>
      </c>
      <c r="AN57" s="228">
        <v>0</v>
      </c>
      <c r="AO57" s="228">
        <v>0</v>
      </c>
      <c r="AP57" s="228">
        <f>SUM(AK57:AO57)</f>
        <v>0</v>
      </c>
      <c r="AQ57" s="286" t="s">
        <v>13</v>
      </c>
      <c r="AR57" s="287"/>
      <c r="AS57" s="228">
        <v>0</v>
      </c>
      <c r="AT57" s="228"/>
      <c r="AU57" s="228"/>
      <c r="AV57" s="228"/>
      <c r="AW57" s="228"/>
      <c r="AX57" s="229">
        <f>SUM(AS57:AW57)</f>
        <v>0</v>
      </c>
      <c r="BC57" s="274" t="s">
        <v>13</v>
      </c>
      <c r="BD57" s="278"/>
      <c r="BE57" s="450">
        <f>SUM(Q57,AK57)</f>
        <v>1</v>
      </c>
      <c r="BF57" s="450">
        <f t="shared" ref="BF57:BF58" si="373">SUM(R57,AL57)</f>
        <v>0</v>
      </c>
      <c r="BG57" s="450">
        <f>SUM(S57,AM57)</f>
        <v>0</v>
      </c>
      <c r="BH57" s="450">
        <f t="shared" ref="BH57:BH58" si="374">SUM(T57,AN57)</f>
        <v>0</v>
      </c>
      <c r="BI57" s="450">
        <f t="shared" ref="BI57:BI58" si="375">SUM(U57,AO57)</f>
        <v>0</v>
      </c>
      <c r="BJ57" s="228">
        <f>SUM(BE57:BI57)</f>
        <v>1</v>
      </c>
      <c r="BK57" s="288" t="s">
        <v>13</v>
      </c>
      <c r="BL57" s="288"/>
      <c r="BM57" s="450">
        <f>SUM(Y57,AS57)</f>
        <v>0</v>
      </c>
      <c r="BN57" s="450"/>
      <c r="BO57" s="450"/>
      <c r="BP57" s="450"/>
      <c r="BQ57" s="450"/>
      <c r="BR57" s="229">
        <f>SUM(BM57:BQ57)</f>
        <v>0</v>
      </c>
    </row>
    <row r="58" spans="15:76" ht="14.25" thickBot="1" x14ac:dyDescent="0.2">
      <c r="O58" s="274" t="s">
        <v>15</v>
      </c>
      <c r="P58" s="278"/>
      <c r="Q58" s="14">
        <v>7</v>
      </c>
      <c r="R58" s="15">
        <v>3</v>
      </c>
      <c r="S58" s="15">
        <v>1</v>
      </c>
      <c r="T58" s="15">
        <v>2</v>
      </c>
      <c r="U58" s="15">
        <v>2</v>
      </c>
      <c r="V58" s="15">
        <f>SUM(Q58:U58)</f>
        <v>15</v>
      </c>
      <c r="W58" s="279" t="s">
        <v>15</v>
      </c>
      <c r="X58" s="280"/>
      <c r="Y58" s="15">
        <v>1</v>
      </c>
      <c r="Z58" s="15"/>
      <c r="AA58" s="15"/>
      <c r="AB58" s="15"/>
      <c r="AC58" s="15"/>
      <c r="AD58" s="15">
        <f>SUM(Y58:AC58)</f>
        <v>1</v>
      </c>
      <c r="AI58" s="274" t="s">
        <v>15</v>
      </c>
      <c r="AJ58" s="278"/>
      <c r="AK58" s="14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f>SUM(AK58:AO58)</f>
        <v>0</v>
      </c>
      <c r="AQ58" s="281" t="s">
        <v>15</v>
      </c>
      <c r="AR58" s="282"/>
      <c r="AS58" s="15">
        <v>0</v>
      </c>
      <c r="AT58" s="15"/>
      <c r="AU58" s="15"/>
      <c r="AV58" s="15"/>
      <c r="AW58" s="15"/>
      <c r="AX58" s="16">
        <f>SUM(AS58:AW58)</f>
        <v>0</v>
      </c>
      <c r="BC58" s="274" t="s">
        <v>15</v>
      </c>
      <c r="BD58" s="278"/>
      <c r="BE58" s="14">
        <f>SUM(Q58,AK58)</f>
        <v>7</v>
      </c>
      <c r="BF58" s="14">
        <f t="shared" si="373"/>
        <v>3</v>
      </c>
      <c r="BG58" s="14">
        <f t="shared" ref="BG58" si="376">SUM(S58,AM58)</f>
        <v>1</v>
      </c>
      <c r="BH58" s="14">
        <f t="shared" si="374"/>
        <v>2</v>
      </c>
      <c r="BI58" s="14">
        <f t="shared" si="375"/>
        <v>2</v>
      </c>
      <c r="BJ58" s="15">
        <f>SUM(BE58:BI58)</f>
        <v>15</v>
      </c>
      <c r="BK58" s="283" t="s">
        <v>15</v>
      </c>
      <c r="BL58" s="283"/>
      <c r="BM58" s="14">
        <f>SUM(Y58,AS58)</f>
        <v>1</v>
      </c>
      <c r="BN58" s="14"/>
      <c r="BO58" s="14"/>
      <c r="BP58" s="14"/>
      <c r="BQ58" s="14"/>
      <c r="BR58" s="16">
        <f>SUM(BM58:BQ58)</f>
        <v>1</v>
      </c>
    </row>
    <row r="59" spans="15:76" x14ac:dyDescent="0.15">
      <c r="O59" s="274" t="s">
        <v>12</v>
      </c>
      <c r="P59" s="275"/>
      <c r="Q59" s="17">
        <f>Q57+Q58</f>
        <v>8</v>
      </c>
      <c r="R59" s="17">
        <f t="shared" ref="R59" si="377">R57+R58</f>
        <v>3</v>
      </c>
      <c r="S59" s="17">
        <f t="shared" ref="S59" si="378">S57+S58</f>
        <v>1</v>
      </c>
      <c r="T59" s="17">
        <f t="shared" ref="T59" si="379">T57+T58</f>
        <v>2</v>
      </c>
      <c r="U59" s="17">
        <f t="shared" ref="U59" si="380">U57+U58</f>
        <v>2</v>
      </c>
      <c r="V59" s="17">
        <f t="shared" ref="V59" si="381">V57+V58</f>
        <v>16</v>
      </c>
      <c r="W59" s="276" t="s">
        <v>12</v>
      </c>
      <c r="X59" s="277"/>
      <c r="Y59" s="17">
        <f t="shared" ref="Y59" si="382">Y57+Y58</f>
        <v>1</v>
      </c>
      <c r="Z59" s="17">
        <f t="shared" ref="Z59" si="383">Z57+Z58</f>
        <v>0</v>
      </c>
      <c r="AA59" s="17">
        <f t="shared" ref="AA59" si="384">AA57+AA58</f>
        <v>0</v>
      </c>
      <c r="AB59" s="17">
        <f t="shared" ref="AB59" si="385">AB57+AB58</f>
        <v>0</v>
      </c>
      <c r="AC59" s="17">
        <f t="shared" ref="AC59" si="386">AC57+AC58</f>
        <v>0</v>
      </c>
      <c r="AD59" s="17">
        <f t="shared" ref="AD59" si="387">AD57+AD58</f>
        <v>1</v>
      </c>
      <c r="AI59" s="274" t="s">
        <v>12</v>
      </c>
      <c r="AJ59" s="275"/>
      <c r="AK59" s="17">
        <f>AK57+AK58</f>
        <v>0</v>
      </c>
      <c r="AL59" s="17">
        <f t="shared" ref="AL59" si="388">AL57+AL58</f>
        <v>0</v>
      </c>
      <c r="AM59" s="17">
        <f t="shared" ref="AM59" si="389">AM57+AM58</f>
        <v>0</v>
      </c>
      <c r="AN59" s="17">
        <f t="shared" ref="AN59" si="390">AN57+AN58</f>
        <v>0</v>
      </c>
      <c r="AO59" s="17">
        <f t="shared" ref="AO59" si="391">AO57+AO58</f>
        <v>0</v>
      </c>
      <c r="AP59" s="17">
        <f t="shared" ref="AP59" si="392">AP57+AP58</f>
        <v>0</v>
      </c>
      <c r="AQ59" s="276" t="s">
        <v>12</v>
      </c>
      <c r="AR59" s="277"/>
      <c r="AS59" s="17">
        <f>AS57+AS58</f>
        <v>0</v>
      </c>
      <c r="AT59" s="17">
        <f t="shared" ref="AT59" si="393">AT57+AT58</f>
        <v>0</v>
      </c>
      <c r="AU59" s="17">
        <f t="shared" ref="AU59" si="394">AU57+AU58</f>
        <v>0</v>
      </c>
      <c r="AV59" s="17">
        <f t="shared" ref="AV59" si="395">AV57+AV58</f>
        <v>0</v>
      </c>
      <c r="AW59" s="17">
        <f t="shared" ref="AW59" si="396">AW57+AW58</f>
        <v>0</v>
      </c>
      <c r="AX59" s="17">
        <f t="shared" ref="AX59" si="397">AX57+AX58</f>
        <v>0</v>
      </c>
      <c r="BC59" s="274" t="s">
        <v>12</v>
      </c>
      <c r="BD59" s="275"/>
      <c r="BE59" s="17">
        <f>BE57+BE58</f>
        <v>8</v>
      </c>
      <c r="BF59" s="17">
        <f t="shared" ref="BF59" si="398">BF57+BF58</f>
        <v>3</v>
      </c>
      <c r="BG59" s="17">
        <f t="shared" ref="BG59" si="399">BG57+BG58</f>
        <v>1</v>
      </c>
      <c r="BH59" s="17">
        <f t="shared" ref="BH59" si="400">BH57+BH58</f>
        <v>2</v>
      </c>
      <c r="BI59" s="17">
        <f t="shared" ref="BI59" si="401">BI57+BI58</f>
        <v>2</v>
      </c>
      <c r="BJ59" s="17">
        <f t="shared" ref="BJ59" si="402">BJ57+BJ58</f>
        <v>16</v>
      </c>
      <c r="BK59" s="276" t="s">
        <v>12</v>
      </c>
      <c r="BL59" s="277"/>
      <c r="BM59" s="17">
        <f>BM57+BM58</f>
        <v>1</v>
      </c>
      <c r="BN59" s="17">
        <f t="shared" ref="BN59" si="403">BN57+BN58</f>
        <v>0</v>
      </c>
      <c r="BO59" s="17">
        <f t="shared" ref="BO59" si="404">BO57+BO58</f>
        <v>0</v>
      </c>
      <c r="BP59" s="17">
        <f t="shared" ref="BP59" si="405">BP57+BP58</f>
        <v>0</v>
      </c>
      <c r="BQ59" s="17">
        <f t="shared" ref="BQ59" si="406">BQ57+BQ58</f>
        <v>0</v>
      </c>
      <c r="BR59" s="17">
        <f t="shared" ref="BR59" si="407">BR57+BR58</f>
        <v>1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f>SUM(V7,AD7,V12)</f>
        <v>501</v>
      </c>
      <c r="S62" s="258"/>
      <c r="T62" s="44"/>
      <c r="U62" s="44"/>
      <c r="V62" s="195" t="s">
        <v>16</v>
      </c>
      <c r="W62" s="257">
        <f>SUM(AD12,V17,AD17,V22,AD22,V27,AD27,V32,AD32,V37)</f>
        <v>2459</v>
      </c>
      <c r="X62" s="258"/>
      <c r="Y62" s="44"/>
      <c r="Z62" s="44"/>
      <c r="AA62" s="195" t="s">
        <v>16</v>
      </c>
      <c r="AB62" s="257">
        <f>SUM(AD37,V42,AD42,V47,AD47,V52,AD52,V57,AD57)</f>
        <v>1678</v>
      </c>
      <c r="AC62" s="258"/>
      <c r="AD62" s="37" t="s">
        <v>16</v>
      </c>
      <c r="AE62" s="164">
        <f>SUM(AD37,V42)</f>
        <v>769</v>
      </c>
      <c r="AF62" s="164">
        <f>SUM(AD42,V47,AD47,V52,AD52,V57,AD57)</f>
        <v>909</v>
      </c>
      <c r="AK62" s="196" t="s">
        <v>16</v>
      </c>
      <c r="AL62" s="257">
        <f>SUM(AP7,AX7,AP12)</f>
        <v>0</v>
      </c>
      <c r="AM62" s="258"/>
      <c r="AP62" s="196" t="s">
        <v>16</v>
      </c>
      <c r="AQ62" s="257">
        <f>SUM(AX12,AP17,AX17,AP22,AX22,AP27,AX27,AP32,AX32,AP37)</f>
        <v>37</v>
      </c>
      <c r="AR62" s="258"/>
      <c r="AU62" s="196" t="s">
        <v>16</v>
      </c>
      <c r="AV62" s="257">
        <f>SUM(AX37,AP42,AX42,AP47,AX47,AP52,AX52,AP57,AX57)</f>
        <v>0</v>
      </c>
      <c r="AW62" s="258"/>
      <c r="AX62" s="37" t="s">
        <v>16</v>
      </c>
      <c r="AY62" s="164">
        <f>SUM(AX37,AP42)</f>
        <v>0</v>
      </c>
      <c r="AZ62" s="164">
        <f>SUM(AX42,AP47,AX47,AP52,AX52,AP57,AX57)</f>
        <v>0</v>
      </c>
      <c r="BE62" s="196" t="s">
        <v>16</v>
      </c>
      <c r="BF62" s="257">
        <f>SUM(BJ7,BR7,BJ12)</f>
        <v>501</v>
      </c>
      <c r="BG62" s="258"/>
      <c r="BJ62" s="196" t="s">
        <v>16</v>
      </c>
      <c r="BK62" s="257">
        <f>SUM(BR12,BJ17,BR17,BJ22,BR22,BJ27,BR27,BJ32,BR32,BJ37)</f>
        <v>2496</v>
      </c>
      <c r="BL62" s="258"/>
      <c r="BO62" s="196" t="s">
        <v>16</v>
      </c>
      <c r="BP62" s="257">
        <f>SUM(BR37,BJ42,BR42,BJ47,BR47,BJ52,BR52,BJ57,BR57)</f>
        <v>1678</v>
      </c>
      <c r="BQ62" s="258"/>
      <c r="BR62" s="37" t="s">
        <v>16</v>
      </c>
      <c r="BS62" s="164">
        <f>SUM(BR37,BJ42)</f>
        <v>769</v>
      </c>
      <c r="BT62" s="164">
        <f>SUM(BR42,BJ47,BR47,BJ52,BR52,BJ57,BR57)</f>
        <v>909</v>
      </c>
    </row>
    <row r="63" spans="15:76" ht="15" thickBot="1" x14ac:dyDescent="0.2">
      <c r="Q63" s="197" t="s">
        <v>14</v>
      </c>
      <c r="R63" s="244">
        <f>SUM(V8,AD8,V13)</f>
        <v>496</v>
      </c>
      <c r="S63" s="245"/>
      <c r="T63" s="44"/>
      <c r="U63" s="44"/>
      <c r="V63" s="197" t="s">
        <v>14</v>
      </c>
      <c r="W63" s="244">
        <f>SUM(AD13,V18,AD18,V23,AD23,V28,AD28,V33,AD33,V38)</f>
        <v>2358</v>
      </c>
      <c r="X63" s="245"/>
      <c r="Y63" s="44"/>
      <c r="Z63" s="44"/>
      <c r="AA63" s="197" t="s">
        <v>14</v>
      </c>
      <c r="AB63" s="244">
        <f>SUM(AD38,V43,AD43,V48,AD48,V53,AD53,V58,AD58)</f>
        <v>2230</v>
      </c>
      <c r="AC63" s="245"/>
      <c r="AD63" s="37" t="s">
        <v>14</v>
      </c>
      <c r="AE63" s="165">
        <f>SUM(AD38,V43)</f>
        <v>804</v>
      </c>
      <c r="AF63" s="165">
        <f>SUM(AD43,V48,AD48,V53,AD53,V58,AD58)</f>
        <v>1426</v>
      </c>
      <c r="AK63" s="198" t="s">
        <v>14</v>
      </c>
      <c r="AL63" s="244">
        <f>SUM(AP8,AX8,AP13)</f>
        <v>0</v>
      </c>
      <c r="AM63" s="245"/>
      <c r="AP63" s="198" t="s">
        <v>14</v>
      </c>
      <c r="AQ63" s="244">
        <f>SUM(AX13,AP18,AX18,AP23,AX23,AP28,AX28,AP33,AX33,AP38)</f>
        <v>52</v>
      </c>
      <c r="AR63" s="245"/>
      <c r="AU63" s="198" t="s">
        <v>14</v>
      </c>
      <c r="AV63" s="244">
        <f>SUM(AX38,AP43,AX43,AP48,AX48,AP53,AX53,AP58,AX58)</f>
        <v>0</v>
      </c>
      <c r="AW63" s="245"/>
      <c r="AX63" s="37" t="s">
        <v>14</v>
      </c>
      <c r="AY63" s="165">
        <f>SUM(AX38,AP43)</f>
        <v>0</v>
      </c>
      <c r="AZ63" s="165">
        <f>SUM(AX43,AP48,AX48,AP53,AX53,AP58,AX58)</f>
        <v>0</v>
      </c>
      <c r="BE63" s="198" t="s">
        <v>14</v>
      </c>
      <c r="BF63" s="244">
        <f>SUM(BJ8,BR8,BJ13)</f>
        <v>496</v>
      </c>
      <c r="BG63" s="245"/>
      <c r="BJ63" s="198" t="s">
        <v>14</v>
      </c>
      <c r="BK63" s="244">
        <f>SUM(BR13,BJ18,BR18,BJ23,BR23,BJ28,BR28,BJ33,BR33,BJ38)</f>
        <v>2410</v>
      </c>
      <c r="BL63" s="245"/>
      <c r="BO63" s="198" t="s">
        <v>14</v>
      </c>
      <c r="BP63" s="244">
        <f>SUM(BR38,BJ43,BR43,BJ48,BR48,BJ53,BR53,BJ58,BR58)</f>
        <v>2230</v>
      </c>
      <c r="BQ63" s="245"/>
      <c r="BR63" s="37" t="s">
        <v>14</v>
      </c>
      <c r="BS63" s="165">
        <f>SUM(BR38,BJ43)</f>
        <v>804</v>
      </c>
      <c r="BT63" s="165">
        <f>SUM(BR43,BJ48,BR48,BJ53,BR53,BJ58,BR58)</f>
        <v>1426</v>
      </c>
    </row>
    <row r="64" spans="15:76" ht="15" thickBot="1" x14ac:dyDescent="0.2">
      <c r="Q64" s="199" t="s">
        <v>12</v>
      </c>
      <c r="R64" s="238">
        <f>SUM(R62:S63)</f>
        <v>997</v>
      </c>
      <c r="S64" s="239"/>
      <c r="T64" s="44"/>
      <c r="U64" s="44"/>
      <c r="V64" s="199" t="s">
        <v>12</v>
      </c>
      <c r="W64" s="238">
        <f>SUM(W62:X63)</f>
        <v>4817</v>
      </c>
      <c r="X64" s="239"/>
      <c r="Y64" s="44"/>
      <c r="Z64" s="44"/>
      <c r="AA64" s="199" t="s">
        <v>12</v>
      </c>
      <c r="AB64" s="238">
        <f>SUM(AB62:AC63)</f>
        <v>3908</v>
      </c>
      <c r="AC64" s="239"/>
      <c r="AD64" s="37" t="s">
        <v>12</v>
      </c>
      <c r="AE64" s="166">
        <f>SUM(AE62:AE63)</f>
        <v>1573</v>
      </c>
      <c r="AF64" s="167">
        <f>SUM(AF62:AF63)</f>
        <v>2335</v>
      </c>
      <c r="AK64" s="200" t="s">
        <v>12</v>
      </c>
      <c r="AL64" s="238">
        <f>SUM(AL62:AM63)</f>
        <v>0</v>
      </c>
      <c r="AM64" s="239"/>
      <c r="AP64" s="200" t="s">
        <v>12</v>
      </c>
      <c r="AQ64" s="238">
        <f>SUM(AQ62:AR63)</f>
        <v>89</v>
      </c>
      <c r="AR64" s="239"/>
      <c r="AU64" s="200" t="s">
        <v>12</v>
      </c>
      <c r="AV64" s="238">
        <f>SUM(AV62:AW63)</f>
        <v>0</v>
      </c>
      <c r="AW64" s="239"/>
      <c r="AX64" s="37" t="s">
        <v>12</v>
      </c>
      <c r="AY64" s="166">
        <f>SUM(AY62:AY63)</f>
        <v>0</v>
      </c>
      <c r="AZ64" s="167">
        <f>SUM(AZ62:AZ63)</f>
        <v>0</v>
      </c>
      <c r="BE64" s="200" t="s">
        <v>12</v>
      </c>
      <c r="BF64" s="238">
        <f>SUM(BF62:BG63)</f>
        <v>997</v>
      </c>
      <c r="BG64" s="239"/>
      <c r="BJ64" s="200" t="s">
        <v>12</v>
      </c>
      <c r="BK64" s="238">
        <f>SUM(BK62:BL63)</f>
        <v>4906</v>
      </c>
      <c r="BL64" s="239"/>
      <c r="BO64" s="200" t="s">
        <v>12</v>
      </c>
      <c r="BP64" s="238">
        <f>SUM(BP62:BQ63)</f>
        <v>3908</v>
      </c>
      <c r="BQ64" s="239"/>
      <c r="BR64" s="37" t="s">
        <v>12</v>
      </c>
      <c r="BS64" s="166">
        <f>SUM(BS62:BS63)</f>
        <v>1573</v>
      </c>
      <c r="BT64" s="167">
        <f>SUM(BT62:BT63)</f>
        <v>2335</v>
      </c>
      <c r="BW64" s="32"/>
      <c r="BX64" s="32"/>
    </row>
    <row r="65" spans="17:76" ht="14.25" x14ac:dyDescent="0.15">
      <c r="Q65" s="50" t="s">
        <v>23</v>
      </c>
      <c r="R65" s="236">
        <f>R64/O9</f>
        <v>0.10255091544949599</v>
      </c>
      <c r="S65" s="237"/>
      <c r="T65" s="44"/>
      <c r="U65" s="44"/>
      <c r="V65" s="50" t="s">
        <v>23</v>
      </c>
      <c r="W65" s="236">
        <f>W64/O9</f>
        <v>0.49547418226702322</v>
      </c>
      <c r="X65" s="237"/>
      <c r="Y65" s="201"/>
      <c r="Z65" s="201"/>
      <c r="AA65" s="50" t="s">
        <v>23</v>
      </c>
      <c r="AB65" s="236">
        <f>AB64/O9</f>
        <v>0.40197490228348076</v>
      </c>
      <c r="AC65" s="237"/>
      <c r="AE65" s="42">
        <f>AE64/O9</f>
        <v>0.16179798395391895</v>
      </c>
      <c r="AF65" s="42">
        <f>AF64/O9</f>
        <v>0.24017691832956181</v>
      </c>
      <c r="AK65" s="162" t="s">
        <v>23</v>
      </c>
      <c r="AL65" s="236">
        <f>AL64/AI9</f>
        <v>0</v>
      </c>
      <c r="AM65" s="237"/>
      <c r="AP65" s="162" t="s">
        <v>23</v>
      </c>
      <c r="AQ65" s="236">
        <f>AQ64/AI9</f>
        <v>1</v>
      </c>
      <c r="AR65" s="237"/>
      <c r="AS65" s="202"/>
      <c r="AT65" s="202"/>
      <c r="AU65" s="162" t="s">
        <v>23</v>
      </c>
      <c r="AV65" s="236">
        <f>AV64/AI9</f>
        <v>0</v>
      </c>
      <c r="AW65" s="237"/>
      <c r="AY65" s="42">
        <f>AY64/AI9</f>
        <v>0</v>
      </c>
      <c r="AZ65" s="42">
        <f>AZ64/AI9</f>
        <v>0</v>
      </c>
      <c r="BE65" s="162" t="s">
        <v>23</v>
      </c>
      <c r="BF65" s="236">
        <f>BF64/BC9</f>
        <v>0.10162062990520844</v>
      </c>
      <c r="BG65" s="237"/>
      <c r="BJ65" s="162" t="s">
        <v>23</v>
      </c>
      <c r="BK65" s="236">
        <f>BK64/BC9</f>
        <v>0.50005096320456632</v>
      </c>
      <c r="BL65" s="237"/>
      <c r="BM65" s="202"/>
      <c r="BN65" s="202"/>
      <c r="BO65" s="162" t="s">
        <v>23</v>
      </c>
      <c r="BP65" s="236">
        <f>BP64/BC9</f>
        <v>0.39832840689022525</v>
      </c>
      <c r="BQ65" s="237"/>
      <c r="BS65" s="42">
        <f>BS64/BC9</f>
        <v>0.16033024156558964</v>
      </c>
      <c r="BT65" s="42">
        <f>BT64/BC9</f>
        <v>0.23799816532463561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1529</v>
      </c>
      <c r="AA74" s="233"/>
    </row>
    <row r="75" spans="17:76" x14ac:dyDescent="0.15">
      <c r="W75" s="35"/>
      <c r="X75" s="35"/>
      <c r="Y75" s="36" t="s">
        <v>27</v>
      </c>
      <c r="Z75" s="233">
        <v>1479</v>
      </c>
      <c r="AA75" s="233"/>
    </row>
  </sheetData>
  <mergeCells count="408"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  <mergeCell ref="BP62:BQ62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BJ61:BL61"/>
    <mergeCell ref="BO61:BQ61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I36:I37"/>
    <mergeCell ref="J36:J37"/>
    <mergeCell ref="K36:K37"/>
    <mergeCell ref="O36:P36"/>
    <mergeCell ref="W36:X36"/>
    <mergeCell ref="AI36:AJ36"/>
    <mergeCell ref="AQ34:AR34"/>
    <mergeCell ref="BC34:BD34"/>
    <mergeCell ref="BK34:BL34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K34:K35"/>
    <mergeCell ref="O34:P34"/>
    <mergeCell ref="W34:X34"/>
    <mergeCell ref="AI34:AJ34"/>
    <mergeCell ref="C34:C35"/>
    <mergeCell ref="D34:D35"/>
    <mergeCell ref="E34:E35"/>
    <mergeCell ref="F34:F35"/>
    <mergeCell ref="G34:G35"/>
    <mergeCell ref="H34:H35"/>
    <mergeCell ref="AQ32:AR32"/>
    <mergeCell ref="BC32:BD32"/>
    <mergeCell ref="BK32:BL32"/>
    <mergeCell ref="O33:P33"/>
    <mergeCell ref="W33:X33"/>
    <mergeCell ref="AI33:AJ33"/>
    <mergeCell ref="AQ33:AR33"/>
    <mergeCell ref="BC33:BD33"/>
    <mergeCell ref="BK33:BL33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4E53-3EE7-465D-902D-0F425EA057FC}">
  <dimension ref="A1:BX75"/>
  <sheetViews>
    <sheetView view="pageBreakPreview" zoomScale="95" zoomScaleNormal="100" zoomScaleSheetLayoutView="95" workbookViewId="0">
      <selection activeCell="K12" sqref="K12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63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64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64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64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181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181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181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4707</v>
      </c>
      <c r="P7" s="378"/>
      <c r="Q7" s="182">
        <v>20</v>
      </c>
      <c r="R7" s="183">
        <v>18</v>
      </c>
      <c r="S7" s="183">
        <v>27</v>
      </c>
      <c r="T7" s="183">
        <v>34</v>
      </c>
      <c r="U7" s="183">
        <v>36</v>
      </c>
      <c r="V7" s="183">
        <v>135</v>
      </c>
      <c r="W7" s="286" t="s">
        <v>13</v>
      </c>
      <c r="X7" s="287"/>
      <c r="Y7" s="183">
        <v>42</v>
      </c>
      <c r="Z7" s="183">
        <v>25</v>
      </c>
      <c r="AA7" s="183">
        <v>38</v>
      </c>
      <c r="AB7" s="183">
        <v>43</v>
      </c>
      <c r="AC7" s="183">
        <v>40</v>
      </c>
      <c r="AD7" s="184">
        <v>188</v>
      </c>
      <c r="AG7" s="274" t="s">
        <v>13</v>
      </c>
      <c r="AH7" s="275"/>
      <c r="AI7" s="377">
        <v>45</v>
      </c>
      <c r="AJ7" s="378"/>
      <c r="AK7" s="182"/>
      <c r="AL7" s="183"/>
      <c r="AM7" s="183"/>
      <c r="AN7" s="183"/>
      <c r="AO7" s="183"/>
      <c r="AP7" s="183">
        <v>0</v>
      </c>
      <c r="AQ7" s="286" t="s">
        <v>13</v>
      </c>
      <c r="AR7" s="287"/>
      <c r="AS7" s="183"/>
      <c r="AT7" s="183"/>
      <c r="AU7" s="183"/>
      <c r="AV7" s="183"/>
      <c r="AW7" s="183"/>
      <c r="AX7" s="184">
        <v>0</v>
      </c>
      <c r="BA7" s="274" t="s">
        <v>13</v>
      </c>
      <c r="BB7" s="275"/>
      <c r="BC7" s="377">
        <v>4752</v>
      </c>
      <c r="BD7" s="378"/>
      <c r="BE7" s="182">
        <v>20</v>
      </c>
      <c r="BF7" s="182">
        <v>18</v>
      </c>
      <c r="BG7" s="182">
        <v>27</v>
      </c>
      <c r="BH7" s="182">
        <v>34</v>
      </c>
      <c r="BI7" s="182">
        <v>36</v>
      </c>
      <c r="BJ7" s="183">
        <v>135</v>
      </c>
      <c r="BK7" s="288" t="s">
        <v>13</v>
      </c>
      <c r="BL7" s="288"/>
      <c r="BM7" s="182">
        <v>42</v>
      </c>
      <c r="BN7" s="182">
        <v>25</v>
      </c>
      <c r="BO7" s="182">
        <v>38</v>
      </c>
      <c r="BP7" s="182">
        <v>43</v>
      </c>
      <c r="BQ7" s="182">
        <v>40</v>
      </c>
      <c r="BR7" s="184">
        <v>188</v>
      </c>
    </row>
    <row r="8" spans="1:70" ht="15.75" customHeight="1" thickBot="1" x14ac:dyDescent="0.2">
      <c r="B8" s="141" t="s">
        <v>34</v>
      </c>
      <c r="C8" s="137">
        <v>3016</v>
      </c>
      <c r="D8" s="55">
        <v>2905</v>
      </c>
      <c r="E8" s="56">
        <v>5921</v>
      </c>
      <c r="F8" s="57">
        <v>45</v>
      </c>
      <c r="G8" s="58">
        <v>54</v>
      </c>
      <c r="H8" s="56">
        <v>99</v>
      </c>
      <c r="I8" s="101">
        <v>3061</v>
      </c>
      <c r="J8" s="102">
        <v>2959</v>
      </c>
      <c r="K8" s="103">
        <v>6020</v>
      </c>
      <c r="L8" s="68"/>
      <c r="M8" s="274" t="s">
        <v>14</v>
      </c>
      <c r="N8" s="275"/>
      <c r="O8" s="377">
        <v>5152</v>
      </c>
      <c r="P8" s="378"/>
      <c r="Q8" s="14">
        <v>23</v>
      </c>
      <c r="R8" s="15">
        <v>23</v>
      </c>
      <c r="S8" s="15">
        <v>21</v>
      </c>
      <c r="T8" s="15">
        <v>28</v>
      </c>
      <c r="U8" s="15">
        <v>29</v>
      </c>
      <c r="V8" s="15">
        <v>124</v>
      </c>
      <c r="W8" s="281" t="s">
        <v>15</v>
      </c>
      <c r="X8" s="282"/>
      <c r="Y8" s="15">
        <v>21</v>
      </c>
      <c r="Z8" s="15">
        <v>23</v>
      </c>
      <c r="AA8" s="15">
        <v>45</v>
      </c>
      <c r="AB8" s="15">
        <v>39</v>
      </c>
      <c r="AC8" s="15">
        <v>35</v>
      </c>
      <c r="AD8" s="16">
        <v>163</v>
      </c>
      <c r="AG8" s="274" t="s">
        <v>14</v>
      </c>
      <c r="AH8" s="275"/>
      <c r="AI8" s="377">
        <v>54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5206</v>
      </c>
      <c r="BD8" s="378"/>
      <c r="BE8" s="14">
        <v>23</v>
      </c>
      <c r="BF8" s="14">
        <v>23</v>
      </c>
      <c r="BG8" s="14">
        <v>21</v>
      </c>
      <c r="BH8" s="14">
        <v>28</v>
      </c>
      <c r="BI8" s="14">
        <v>29</v>
      </c>
      <c r="BJ8" s="15">
        <v>124</v>
      </c>
      <c r="BK8" s="283" t="s">
        <v>15</v>
      </c>
      <c r="BL8" s="283"/>
      <c r="BM8" s="14">
        <v>21</v>
      </c>
      <c r="BN8" s="14">
        <v>23</v>
      </c>
      <c r="BO8" s="14">
        <v>45</v>
      </c>
      <c r="BP8" s="14">
        <v>39</v>
      </c>
      <c r="BQ8" s="14">
        <v>35</v>
      </c>
      <c r="BR8" s="16">
        <v>163</v>
      </c>
    </row>
    <row r="9" spans="1:70" ht="15" x14ac:dyDescent="0.15">
      <c r="B9" s="142" t="s">
        <v>35</v>
      </c>
      <c r="C9" s="138">
        <v>1691</v>
      </c>
      <c r="D9" s="59">
        <v>2247</v>
      </c>
      <c r="E9" s="60">
        <v>3938</v>
      </c>
      <c r="F9" s="61">
        <v>0</v>
      </c>
      <c r="G9" s="59">
        <v>0</v>
      </c>
      <c r="H9" s="60">
        <v>0</v>
      </c>
      <c r="I9" s="104">
        <v>1691</v>
      </c>
      <c r="J9" s="105">
        <v>2247</v>
      </c>
      <c r="K9" s="106">
        <v>3938</v>
      </c>
      <c r="L9" s="68"/>
      <c r="M9" s="274" t="s">
        <v>12</v>
      </c>
      <c r="N9" s="275"/>
      <c r="O9" s="377">
        <v>9859</v>
      </c>
      <c r="P9" s="380"/>
      <c r="Q9" s="17">
        <v>43</v>
      </c>
      <c r="R9" s="17">
        <v>41</v>
      </c>
      <c r="S9" s="17">
        <v>48</v>
      </c>
      <c r="T9" s="17">
        <v>62</v>
      </c>
      <c r="U9" s="17">
        <v>65</v>
      </c>
      <c r="V9" s="17">
        <v>259</v>
      </c>
      <c r="W9" s="381" t="s">
        <v>12</v>
      </c>
      <c r="X9" s="382"/>
      <c r="Y9" s="17">
        <v>63</v>
      </c>
      <c r="Z9" s="17">
        <v>48</v>
      </c>
      <c r="AA9" s="17">
        <v>83</v>
      </c>
      <c r="AB9" s="17">
        <v>82</v>
      </c>
      <c r="AC9" s="17">
        <v>75</v>
      </c>
      <c r="AD9" s="17">
        <v>351</v>
      </c>
      <c r="AG9" s="274" t="s">
        <v>12</v>
      </c>
      <c r="AH9" s="275"/>
      <c r="AI9" s="377">
        <v>99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9958</v>
      </c>
      <c r="BD9" s="378"/>
      <c r="BE9" s="17">
        <v>43</v>
      </c>
      <c r="BF9" s="17">
        <v>41</v>
      </c>
      <c r="BG9" s="17">
        <v>48</v>
      </c>
      <c r="BH9" s="17">
        <v>62</v>
      </c>
      <c r="BI9" s="17">
        <v>65</v>
      </c>
      <c r="BJ9" s="17">
        <v>259</v>
      </c>
      <c r="BK9" s="379" t="s">
        <v>12</v>
      </c>
      <c r="BL9" s="379"/>
      <c r="BM9" s="17">
        <v>63</v>
      </c>
      <c r="BN9" s="17">
        <v>48</v>
      </c>
      <c r="BO9" s="17">
        <v>83</v>
      </c>
      <c r="BP9" s="17">
        <v>82</v>
      </c>
      <c r="BQ9" s="17">
        <v>75</v>
      </c>
      <c r="BR9" s="17">
        <v>351</v>
      </c>
    </row>
    <row r="10" spans="1:70" ht="15.75" thickBot="1" x14ac:dyDescent="0.2">
      <c r="B10" s="143" t="s">
        <v>12</v>
      </c>
      <c r="C10" s="139">
        <v>4707</v>
      </c>
      <c r="D10" s="62">
        <v>5152</v>
      </c>
      <c r="E10" s="63">
        <v>9859</v>
      </c>
      <c r="F10" s="64">
        <v>45</v>
      </c>
      <c r="G10" s="62">
        <v>54</v>
      </c>
      <c r="H10" s="63">
        <v>99</v>
      </c>
      <c r="I10" s="107">
        <v>4752</v>
      </c>
      <c r="J10" s="108">
        <v>5206</v>
      </c>
      <c r="K10" s="109">
        <v>9958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35.93</v>
      </c>
      <c r="D12" s="159">
        <v>43.61</v>
      </c>
      <c r="E12" s="155">
        <v>39.94</v>
      </c>
      <c r="F12" s="154">
        <v>0</v>
      </c>
      <c r="G12" s="159">
        <v>0</v>
      </c>
      <c r="H12" s="155">
        <v>0</v>
      </c>
      <c r="I12" s="156">
        <v>35.590000000000003</v>
      </c>
      <c r="J12" s="157">
        <v>43.16</v>
      </c>
      <c r="K12" s="155">
        <v>39.549999999999997</v>
      </c>
      <c r="L12" s="34"/>
      <c r="N12" s="192"/>
      <c r="O12" s="274" t="s">
        <v>13</v>
      </c>
      <c r="P12" s="278"/>
      <c r="Q12" s="182">
        <v>41</v>
      </c>
      <c r="R12" s="183">
        <v>29</v>
      </c>
      <c r="S12" s="183">
        <v>42</v>
      </c>
      <c r="T12" s="183">
        <v>33</v>
      </c>
      <c r="U12" s="183">
        <v>43</v>
      </c>
      <c r="V12" s="183">
        <v>188</v>
      </c>
      <c r="W12" s="286" t="s">
        <v>13</v>
      </c>
      <c r="X12" s="287"/>
      <c r="Y12" s="183">
        <v>40</v>
      </c>
      <c r="Z12" s="183">
        <v>48</v>
      </c>
      <c r="AA12" s="183">
        <v>34</v>
      </c>
      <c r="AB12" s="183">
        <v>40</v>
      </c>
      <c r="AC12" s="183">
        <v>41</v>
      </c>
      <c r="AD12" s="184">
        <v>203</v>
      </c>
      <c r="AI12" s="274" t="s">
        <v>13</v>
      </c>
      <c r="AJ12" s="278"/>
      <c r="AK12" s="182"/>
      <c r="AL12" s="183"/>
      <c r="AM12" s="183"/>
      <c r="AN12" s="183"/>
      <c r="AO12" s="183"/>
      <c r="AP12" s="183">
        <v>0</v>
      </c>
      <c r="AQ12" s="286" t="s">
        <v>13</v>
      </c>
      <c r="AR12" s="287"/>
      <c r="AS12" s="183"/>
      <c r="AT12" s="183"/>
      <c r="AU12" s="183"/>
      <c r="AV12" s="183"/>
      <c r="AW12" s="183"/>
      <c r="AX12" s="184">
        <v>0</v>
      </c>
      <c r="BC12" s="274" t="s">
        <v>13</v>
      </c>
      <c r="BD12" s="278"/>
      <c r="BE12" s="182">
        <v>41</v>
      </c>
      <c r="BF12" s="182">
        <v>29</v>
      </c>
      <c r="BG12" s="182">
        <v>42</v>
      </c>
      <c r="BH12" s="182">
        <v>33</v>
      </c>
      <c r="BI12" s="182">
        <v>43</v>
      </c>
      <c r="BJ12" s="183">
        <v>188</v>
      </c>
      <c r="BK12" s="288" t="s">
        <v>13</v>
      </c>
      <c r="BL12" s="288"/>
      <c r="BM12" s="182">
        <v>40</v>
      </c>
      <c r="BN12" s="182">
        <v>48</v>
      </c>
      <c r="BO12" s="182">
        <v>34</v>
      </c>
      <c r="BP12" s="182">
        <v>40</v>
      </c>
      <c r="BQ12" s="182">
        <v>41</v>
      </c>
      <c r="BR12" s="184">
        <v>203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34</v>
      </c>
      <c r="R13" s="15">
        <v>41</v>
      </c>
      <c r="S13" s="15">
        <v>48</v>
      </c>
      <c r="T13" s="15">
        <v>52</v>
      </c>
      <c r="U13" s="15">
        <v>40</v>
      </c>
      <c r="V13" s="15">
        <v>215</v>
      </c>
      <c r="W13" s="281" t="s">
        <v>15</v>
      </c>
      <c r="X13" s="282"/>
      <c r="Y13" s="15">
        <v>51</v>
      </c>
      <c r="Z13" s="15">
        <v>38</v>
      </c>
      <c r="AA13" s="15">
        <v>40</v>
      </c>
      <c r="AB13" s="15">
        <v>47</v>
      </c>
      <c r="AC13" s="15">
        <v>50</v>
      </c>
      <c r="AD13" s="16">
        <v>226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34</v>
      </c>
      <c r="BF13" s="14">
        <v>41</v>
      </c>
      <c r="BG13" s="14">
        <v>48</v>
      </c>
      <c r="BH13" s="14">
        <v>52</v>
      </c>
      <c r="BI13" s="14">
        <v>40</v>
      </c>
      <c r="BJ13" s="15">
        <v>215</v>
      </c>
      <c r="BK13" s="283" t="s">
        <v>15</v>
      </c>
      <c r="BL13" s="283"/>
      <c r="BM13" s="14">
        <v>51</v>
      </c>
      <c r="BN13" s="14">
        <v>38</v>
      </c>
      <c r="BO13" s="14">
        <v>40</v>
      </c>
      <c r="BP13" s="14">
        <v>47</v>
      </c>
      <c r="BQ13" s="14">
        <v>50</v>
      </c>
      <c r="BR13" s="16">
        <v>226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75</v>
      </c>
      <c r="R14" s="17">
        <v>70</v>
      </c>
      <c r="S14" s="17">
        <v>90</v>
      </c>
      <c r="T14" s="17">
        <v>85</v>
      </c>
      <c r="U14" s="17">
        <v>83</v>
      </c>
      <c r="V14" s="17">
        <v>403</v>
      </c>
      <c r="W14" s="276" t="s">
        <v>12</v>
      </c>
      <c r="X14" s="277"/>
      <c r="Y14" s="17">
        <v>91</v>
      </c>
      <c r="Z14" s="17">
        <v>86</v>
      </c>
      <c r="AA14" s="17">
        <v>74</v>
      </c>
      <c r="AB14" s="17">
        <v>87</v>
      </c>
      <c r="AC14" s="17">
        <v>91</v>
      </c>
      <c r="AD14" s="17">
        <v>429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75</v>
      </c>
      <c r="BF14" s="17">
        <v>70</v>
      </c>
      <c r="BG14" s="17">
        <v>90</v>
      </c>
      <c r="BH14" s="17">
        <v>85</v>
      </c>
      <c r="BI14" s="17">
        <v>83</v>
      </c>
      <c r="BJ14" s="17">
        <v>403</v>
      </c>
      <c r="BK14" s="276" t="s">
        <v>12</v>
      </c>
      <c r="BL14" s="277"/>
      <c r="BM14" s="17">
        <v>91</v>
      </c>
      <c r="BN14" s="17">
        <v>86</v>
      </c>
      <c r="BO14" s="17">
        <v>74</v>
      </c>
      <c r="BP14" s="17">
        <v>87</v>
      </c>
      <c r="BQ14" s="17">
        <v>91</v>
      </c>
      <c r="BR14" s="17">
        <v>429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1550</v>
      </c>
      <c r="D17" s="73">
        <v>1492</v>
      </c>
      <c r="E17" s="74">
        <v>3042</v>
      </c>
      <c r="F17" s="75">
        <v>7</v>
      </c>
      <c r="G17" s="73">
        <v>12</v>
      </c>
      <c r="H17" s="74">
        <v>19</v>
      </c>
      <c r="I17" s="112">
        <v>1557</v>
      </c>
      <c r="J17" s="113">
        <v>1504</v>
      </c>
      <c r="K17" s="114">
        <v>3061</v>
      </c>
      <c r="L17" s="68"/>
      <c r="O17" s="274" t="s">
        <v>13</v>
      </c>
      <c r="P17" s="278"/>
      <c r="Q17" s="182">
        <v>45</v>
      </c>
      <c r="R17" s="183">
        <v>40</v>
      </c>
      <c r="S17" s="183">
        <v>31</v>
      </c>
      <c r="T17" s="183">
        <v>25</v>
      </c>
      <c r="U17" s="183">
        <v>32</v>
      </c>
      <c r="V17" s="183">
        <v>173</v>
      </c>
      <c r="W17" s="286" t="s">
        <v>13</v>
      </c>
      <c r="X17" s="287"/>
      <c r="Y17" s="183">
        <v>36</v>
      </c>
      <c r="Z17" s="183">
        <v>36</v>
      </c>
      <c r="AA17" s="183">
        <v>40</v>
      </c>
      <c r="AB17" s="183">
        <v>33</v>
      </c>
      <c r="AC17" s="183">
        <v>28</v>
      </c>
      <c r="AD17" s="184">
        <v>173</v>
      </c>
      <c r="AI17" s="274" t="s">
        <v>13</v>
      </c>
      <c r="AJ17" s="278"/>
      <c r="AK17" s="182"/>
      <c r="AL17" s="183">
        <v>3</v>
      </c>
      <c r="AM17" s="183">
        <v>2</v>
      </c>
      <c r="AN17" s="183">
        <v>4</v>
      </c>
      <c r="AO17" s="183">
        <v>5</v>
      </c>
      <c r="AP17" s="183">
        <v>14</v>
      </c>
      <c r="AQ17" s="286" t="s">
        <v>13</v>
      </c>
      <c r="AR17" s="287"/>
      <c r="AS17" s="183">
        <v>1</v>
      </c>
      <c r="AT17" s="183">
        <v>5</v>
      </c>
      <c r="AU17" s="183">
        <v>2</v>
      </c>
      <c r="AV17" s="183">
        <v>2</v>
      </c>
      <c r="AW17" s="183">
        <v>2</v>
      </c>
      <c r="AX17" s="184">
        <v>12</v>
      </c>
      <c r="BC17" s="274" t="s">
        <v>13</v>
      </c>
      <c r="BD17" s="278"/>
      <c r="BE17" s="182">
        <v>45</v>
      </c>
      <c r="BF17" s="182">
        <v>43</v>
      </c>
      <c r="BG17" s="182">
        <v>33</v>
      </c>
      <c r="BH17" s="182">
        <v>29</v>
      </c>
      <c r="BI17" s="182">
        <v>37</v>
      </c>
      <c r="BJ17" s="183">
        <v>187</v>
      </c>
      <c r="BK17" s="288" t="s">
        <v>13</v>
      </c>
      <c r="BL17" s="288"/>
      <c r="BM17" s="182">
        <v>37</v>
      </c>
      <c r="BN17" s="182">
        <v>41</v>
      </c>
      <c r="BO17" s="182">
        <v>42</v>
      </c>
      <c r="BP17" s="182">
        <v>35</v>
      </c>
      <c r="BQ17" s="182">
        <v>30</v>
      </c>
      <c r="BR17" s="184">
        <v>185</v>
      </c>
    </row>
    <row r="18" spans="2:70" ht="15.75" thickBot="1" x14ac:dyDescent="0.2">
      <c r="B18" s="150" t="s">
        <v>38</v>
      </c>
      <c r="C18" s="146">
        <v>360</v>
      </c>
      <c r="D18" s="65">
        <v>387</v>
      </c>
      <c r="E18" s="66">
        <v>747</v>
      </c>
      <c r="F18" s="67">
        <v>0</v>
      </c>
      <c r="G18" s="65">
        <v>0</v>
      </c>
      <c r="H18" s="66">
        <v>0</v>
      </c>
      <c r="I18" s="115">
        <v>360</v>
      </c>
      <c r="J18" s="116">
        <v>387</v>
      </c>
      <c r="K18" s="117">
        <v>747</v>
      </c>
      <c r="L18" s="34"/>
      <c r="O18" s="274" t="s">
        <v>15</v>
      </c>
      <c r="P18" s="278"/>
      <c r="Q18" s="14">
        <v>39</v>
      </c>
      <c r="R18" s="15">
        <v>43</v>
      </c>
      <c r="S18" s="15">
        <v>36</v>
      </c>
      <c r="T18" s="15">
        <v>31</v>
      </c>
      <c r="U18" s="15">
        <v>46</v>
      </c>
      <c r="V18" s="15">
        <v>195</v>
      </c>
      <c r="W18" s="281" t="s">
        <v>15</v>
      </c>
      <c r="X18" s="282"/>
      <c r="Y18" s="15">
        <v>25</v>
      </c>
      <c r="Z18" s="15">
        <v>31</v>
      </c>
      <c r="AA18" s="15">
        <v>28</v>
      </c>
      <c r="AB18" s="15">
        <v>24</v>
      </c>
      <c r="AC18" s="15">
        <v>36</v>
      </c>
      <c r="AD18" s="16">
        <v>144</v>
      </c>
      <c r="AI18" s="274" t="s">
        <v>15</v>
      </c>
      <c r="AJ18" s="278"/>
      <c r="AK18" s="14"/>
      <c r="AL18" s="15">
        <v>1</v>
      </c>
      <c r="AM18" s="15">
        <v>3</v>
      </c>
      <c r="AN18" s="15">
        <v>2</v>
      </c>
      <c r="AO18" s="15"/>
      <c r="AP18" s="15">
        <v>6</v>
      </c>
      <c r="AQ18" s="281" t="s">
        <v>15</v>
      </c>
      <c r="AR18" s="282"/>
      <c r="AS18" s="15">
        <v>2</v>
      </c>
      <c r="AT18" s="15">
        <v>3</v>
      </c>
      <c r="AU18" s="15"/>
      <c r="AV18" s="15">
        <v>3</v>
      </c>
      <c r="AW18" s="15">
        <v>5</v>
      </c>
      <c r="AX18" s="16">
        <v>13</v>
      </c>
      <c r="BC18" s="274" t="s">
        <v>15</v>
      </c>
      <c r="BD18" s="278"/>
      <c r="BE18" s="14">
        <v>39</v>
      </c>
      <c r="BF18" s="14">
        <v>44</v>
      </c>
      <c r="BG18" s="14">
        <v>39</v>
      </c>
      <c r="BH18" s="14">
        <v>33</v>
      </c>
      <c r="BI18" s="14">
        <v>46</v>
      </c>
      <c r="BJ18" s="15">
        <v>201</v>
      </c>
      <c r="BK18" s="283" t="s">
        <v>15</v>
      </c>
      <c r="BL18" s="283"/>
      <c r="BM18" s="14">
        <v>27</v>
      </c>
      <c r="BN18" s="14">
        <v>34</v>
      </c>
      <c r="BO18" s="14">
        <v>28</v>
      </c>
      <c r="BP18" s="14">
        <v>27</v>
      </c>
      <c r="BQ18" s="14">
        <v>41</v>
      </c>
      <c r="BR18" s="16">
        <v>157</v>
      </c>
    </row>
    <row r="19" spans="2:70" ht="15" x14ac:dyDescent="0.15">
      <c r="B19" s="150" t="s">
        <v>39</v>
      </c>
      <c r="C19" s="138">
        <v>429</v>
      </c>
      <c r="D19" s="59">
        <v>465</v>
      </c>
      <c r="E19" s="60">
        <v>894</v>
      </c>
      <c r="F19" s="61">
        <v>0</v>
      </c>
      <c r="G19" s="59">
        <v>0</v>
      </c>
      <c r="H19" s="60">
        <v>0</v>
      </c>
      <c r="I19" s="104">
        <v>429</v>
      </c>
      <c r="J19" s="105">
        <v>465</v>
      </c>
      <c r="K19" s="118">
        <v>894</v>
      </c>
      <c r="L19" s="34"/>
      <c r="O19" s="274" t="s">
        <v>12</v>
      </c>
      <c r="P19" s="275"/>
      <c r="Q19" s="17">
        <v>84</v>
      </c>
      <c r="R19" s="17">
        <v>83</v>
      </c>
      <c r="S19" s="17">
        <v>67</v>
      </c>
      <c r="T19" s="17">
        <v>56</v>
      </c>
      <c r="U19" s="17">
        <v>78</v>
      </c>
      <c r="V19" s="17">
        <v>368</v>
      </c>
      <c r="W19" s="276" t="s">
        <v>12</v>
      </c>
      <c r="X19" s="277"/>
      <c r="Y19" s="17">
        <v>61</v>
      </c>
      <c r="Z19" s="17">
        <v>67</v>
      </c>
      <c r="AA19" s="17">
        <v>68</v>
      </c>
      <c r="AB19" s="17">
        <v>57</v>
      </c>
      <c r="AC19" s="17">
        <v>64</v>
      </c>
      <c r="AD19" s="17">
        <v>317</v>
      </c>
      <c r="AI19" s="274" t="s">
        <v>12</v>
      </c>
      <c r="AJ19" s="275"/>
      <c r="AK19" s="17">
        <v>0</v>
      </c>
      <c r="AL19" s="17">
        <v>4</v>
      </c>
      <c r="AM19" s="17">
        <v>5</v>
      </c>
      <c r="AN19" s="17">
        <v>6</v>
      </c>
      <c r="AO19" s="17">
        <v>5</v>
      </c>
      <c r="AP19" s="17">
        <v>20</v>
      </c>
      <c r="AQ19" s="276" t="s">
        <v>12</v>
      </c>
      <c r="AR19" s="277"/>
      <c r="AS19" s="17">
        <v>3</v>
      </c>
      <c r="AT19" s="17">
        <v>8</v>
      </c>
      <c r="AU19" s="17">
        <v>2</v>
      </c>
      <c r="AV19" s="17">
        <v>5</v>
      </c>
      <c r="AW19" s="17">
        <v>7</v>
      </c>
      <c r="AX19" s="17">
        <v>25</v>
      </c>
      <c r="BC19" s="274" t="s">
        <v>12</v>
      </c>
      <c r="BD19" s="275"/>
      <c r="BE19" s="17">
        <v>84</v>
      </c>
      <c r="BF19" s="17">
        <v>87</v>
      </c>
      <c r="BG19" s="17">
        <v>72</v>
      </c>
      <c r="BH19" s="17">
        <v>62</v>
      </c>
      <c r="BI19" s="17">
        <v>83</v>
      </c>
      <c r="BJ19" s="17">
        <v>388</v>
      </c>
      <c r="BK19" s="276" t="s">
        <v>12</v>
      </c>
      <c r="BL19" s="277"/>
      <c r="BM19" s="17">
        <v>64</v>
      </c>
      <c r="BN19" s="17">
        <v>75</v>
      </c>
      <c r="BO19" s="17">
        <v>70</v>
      </c>
      <c r="BP19" s="17">
        <v>62</v>
      </c>
      <c r="BQ19" s="17">
        <v>71</v>
      </c>
      <c r="BR19" s="17">
        <v>342</v>
      </c>
    </row>
    <row r="20" spans="2:70" ht="15.75" thickBot="1" x14ac:dyDescent="0.2">
      <c r="B20" s="151" t="s">
        <v>22</v>
      </c>
      <c r="C20" s="147">
        <v>902</v>
      </c>
      <c r="D20" s="76">
        <v>1395</v>
      </c>
      <c r="E20" s="77">
        <v>2297</v>
      </c>
      <c r="F20" s="78">
        <v>0</v>
      </c>
      <c r="G20" s="76">
        <v>0</v>
      </c>
      <c r="H20" s="81">
        <v>0</v>
      </c>
      <c r="I20" s="119">
        <v>902</v>
      </c>
      <c r="J20" s="120">
        <v>1395</v>
      </c>
      <c r="K20" s="121">
        <v>2297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182">
        <v>42</v>
      </c>
      <c r="R22" s="183">
        <v>43</v>
      </c>
      <c r="S22" s="183">
        <v>34</v>
      </c>
      <c r="T22" s="183">
        <v>35</v>
      </c>
      <c r="U22" s="183">
        <v>37</v>
      </c>
      <c r="V22" s="183">
        <v>191</v>
      </c>
      <c r="W22" s="286" t="s">
        <v>13</v>
      </c>
      <c r="X22" s="287"/>
      <c r="Y22" s="183">
        <v>41</v>
      </c>
      <c r="Z22" s="183">
        <v>34</v>
      </c>
      <c r="AA22" s="183">
        <v>49</v>
      </c>
      <c r="AB22" s="183">
        <v>47</v>
      </c>
      <c r="AC22" s="183">
        <v>44</v>
      </c>
      <c r="AD22" s="184">
        <v>215</v>
      </c>
      <c r="AI22" s="274" t="s">
        <v>13</v>
      </c>
      <c r="AJ22" s="278"/>
      <c r="AK22" s="182">
        <v>2</v>
      </c>
      <c r="AL22" s="183">
        <v>1</v>
      </c>
      <c r="AM22" s="183">
        <v>1</v>
      </c>
      <c r="AN22" s="183">
        <v>1</v>
      </c>
      <c r="AO22" s="183"/>
      <c r="AP22" s="183">
        <v>5</v>
      </c>
      <c r="AQ22" s="286" t="s">
        <v>13</v>
      </c>
      <c r="AR22" s="287"/>
      <c r="AS22" s="183">
        <v>3</v>
      </c>
      <c r="AT22" s="183">
        <v>1</v>
      </c>
      <c r="AU22" s="183"/>
      <c r="AV22" s="183"/>
      <c r="AW22" s="183">
        <v>3</v>
      </c>
      <c r="AX22" s="184">
        <v>7</v>
      </c>
      <c r="BC22" s="274" t="s">
        <v>13</v>
      </c>
      <c r="BD22" s="278"/>
      <c r="BE22" s="182">
        <v>44</v>
      </c>
      <c r="BF22" s="182">
        <v>44</v>
      </c>
      <c r="BG22" s="182">
        <v>35</v>
      </c>
      <c r="BH22" s="182">
        <v>36</v>
      </c>
      <c r="BI22" s="182">
        <v>37</v>
      </c>
      <c r="BJ22" s="183">
        <v>196</v>
      </c>
      <c r="BK22" s="288" t="s">
        <v>13</v>
      </c>
      <c r="BL22" s="288"/>
      <c r="BM22" s="182">
        <v>44</v>
      </c>
      <c r="BN22" s="182">
        <v>35</v>
      </c>
      <c r="BO22" s="182">
        <v>49</v>
      </c>
      <c r="BP22" s="182">
        <v>47</v>
      </c>
      <c r="BQ22" s="182">
        <v>47</v>
      </c>
      <c r="BR22" s="184">
        <v>222</v>
      </c>
    </row>
    <row r="23" spans="2:70" ht="16.5" thickTop="1" thickBot="1" x14ac:dyDescent="0.2">
      <c r="B23" s="94" t="s">
        <v>37</v>
      </c>
      <c r="C23" s="95">
        <v>0.32929999999999998</v>
      </c>
      <c r="D23" s="96">
        <v>0.28960000000000002</v>
      </c>
      <c r="E23" s="97">
        <v>0.30859999999999999</v>
      </c>
      <c r="F23" s="95">
        <v>0.15559999999999999</v>
      </c>
      <c r="G23" s="96">
        <v>0.22220000000000001</v>
      </c>
      <c r="H23" s="97">
        <v>0.19189999999999999</v>
      </c>
      <c r="I23" s="124">
        <v>0.32769999999999999</v>
      </c>
      <c r="J23" s="125">
        <v>0.28889999999999999</v>
      </c>
      <c r="K23" s="126">
        <v>0.30740000000000001</v>
      </c>
      <c r="L23" s="34"/>
      <c r="O23" s="274" t="s">
        <v>15</v>
      </c>
      <c r="P23" s="278"/>
      <c r="Q23" s="14">
        <v>27</v>
      </c>
      <c r="R23" s="15">
        <v>23</v>
      </c>
      <c r="S23" s="15">
        <v>37</v>
      </c>
      <c r="T23" s="15">
        <v>23</v>
      </c>
      <c r="U23" s="15">
        <v>28</v>
      </c>
      <c r="V23" s="15">
        <v>138</v>
      </c>
      <c r="W23" s="281" t="s">
        <v>15</v>
      </c>
      <c r="X23" s="282"/>
      <c r="Y23" s="15">
        <v>35</v>
      </c>
      <c r="Z23" s="15">
        <v>38</v>
      </c>
      <c r="AA23" s="15">
        <v>44</v>
      </c>
      <c r="AB23" s="15">
        <v>46</v>
      </c>
      <c r="AC23" s="15">
        <v>45</v>
      </c>
      <c r="AD23" s="16">
        <v>208</v>
      </c>
      <c r="AI23" s="274" t="s">
        <v>15</v>
      </c>
      <c r="AJ23" s="278"/>
      <c r="AK23" s="14">
        <v>1</v>
      </c>
      <c r="AL23" s="15">
        <v>3</v>
      </c>
      <c r="AM23" s="15">
        <v>2</v>
      </c>
      <c r="AN23" s="15">
        <v>2</v>
      </c>
      <c r="AO23" s="15">
        <v>1</v>
      </c>
      <c r="AP23" s="15">
        <v>9</v>
      </c>
      <c r="AQ23" s="281" t="s">
        <v>15</v>
      </c>
      <c r="AR23" s="282"/>
      <c r="AS23" s="15">
        <v>4</v>
      </c>
      <c r="AT23" s="15">
        <v>2</v>
      </c>
      <c r="AU23" s="15">
        <v>3</v>
      </c>
      <c r="AV23" s="15">
        <v>3</v>
      </c>
      <c r="AW23" s="15">
        <v>2</v>
      </c>
      <c r="AX23" s="16">
        <v>14</v>
      </c>
      <c r="BC23" s="274" t="s">
        <v>15</v>
      </c>
      <c r="BD23" s="278"/>
      <c r="BE23" s="14">
        <v>28</v>
      </c>
      <c r="BF23" s="14">
        <v>26</v>
      </c>
      <c r="BG23" s="14">
        <v>39</v>
      </c>
      <c r="BH23" s="14">
        <v>25</v>
      </c>
      <c r="BI23" s="14">
        <v>29</v>
      </c>
      <c r="BJ23" s="15">
        <v>147</v>
      </c>
      <c r="BK23" s="283" t="s">
        <v>15</v>
      </c>
      <c r="BL23" s="283"/>
      <c r="BM23" s="14">
        <v>39</v>
      </c>
      <c r="BN23" s="14">
        <v>40</v>
      </c>
      <c r="BO23" s="14">
        <v>47</v>
      </c>
      <c r="BP23" s="14">
        <v>49</v>
      </c>
      <c r="BQ23" s="14">
        <v>47</v>
      </c>
      <c r="BR23" s="16">
        <v>222</v>
      </c>
    </row>
    <row r="24" spans="2:70" ht="15" x14ac:dyDescent="0.15">
      <c r="B24" s="84" t="s">
        <v>38</v>
      </c>
      <c r="C24" s="86">
        <v>7.6499999999999999E-2</v>
      </c>
      <c r="D24" s="83">
        <v>7.51E-2</v>
      </c>
      <c r="E24" s="87">
        <v>7.5800000000000006E-2</v>
      </c>
      <c r="F24" s="86">
        <v>0</v>
      </c>
      <c r="G24" s="83">
        <v>0</v>
      </c>
      <c r="H24" s="87">
        <v>0</v>
      </c>
      <c r="I24" s="127">
        <v>7.5800000000000006E-2</v>
      </c>
      <c r="J24" s="128">
        <v>7.4300000000000005E-2</v>
      </c>
      <c r="K24" s="129">
        <v>7.4999999999999997E-2</v>
      </c>
      <c r="O24" s="274" t="s">
        <v>12</v>
      </c>
      <c r="P24" s="275"/>
      <c r="Q24" s="17">
        <v>69</v>
      </c>
      <c r="R24" s="17">
        <v>66</v>
      </c>
      <c r="S24" s="17">
        <v>71</v>
      </c>
      <c r="T24" s="17">
        <v>58</v>
      </c>
      <c r="U24" s="17">
        <v>65</v>
      </c>
      <c r="V24" s="17">
        <v>329</v>
      </c>
      <c r="W24" s="276" t="s">
        <v>12</v>
      </c>
      <c r="X24" s="277"/>
      <c r="Y24" s="17">
        <v>76</v>
      </c>
      <c r="Z24" s="17">
        <v>72</v>
      </c>
      <c r="AA24" s="17">
        <v>93</v>
      </c>
      <c r="AB24" s="17">
        <v>93</v>
      </c>
      <c r="AC24" s="17">
        <v>89</v>
      </c>
      <c r="AD24" s="17">
        <v>423</v>
      </c>
      <c r="AI24" s="274" t="s">
        <v>12</v>
      </c>
      <c r="AJ24" s="275"/>
      <c r="AK24" s="17">
        <v>3</v>
      </c>
      <c r="AL24" s="17">
        <v>4</v>
      </c>
      <c r="AM24" s="17">
        <v>3</v>
      </c>
      <c r="AN24" s="17">
        <v>3</v>
      </c>
      <c r="AO24" s="17">
        <v>1</v>
      </c>
      <c r="AP24" s="17">
        <v>14</v>
      </c>
      <c r="AQ24" s="276" t="s">
        <v>12</v>
      </c>
      <c r="AR24" s="277"/>
      <c r="AS24" s="17">
        <v>7</v>
      </c>
      <c r="AT24" s="17">
        <v>3</v>
      </c>
      <c r="AU24" s="17">
        <v>3</v>
      </c>
      <c r="AV24" s="17">
        <v>3</v>
      </c>
      <c r="AW24" s="17">
        <v>5</v>
      </c>
      <c r="AX24" s="17">
        <v>21</v>
      </c>
      <c r="BC24" s="274" t="s">
        <v>12</v>
      </c>
      <c r="BD24" s="275"/>
      <c r="BE24" s="17">
        <v>72</v>
      </c>
      <c r="BF24" s="17">
        <v>70</v>
      </c>
      <c r="BG24" s="17">
        <v>74</v>
      </c>
      <c r="BH24" s="17">
        <v>61</v>
      </c>
      <c r="BI24" s="17">
        <v>66</v>
      </c>
      <c r="BJ24" s="17">
        <v>343</v>
      </c>
      <c r="BK24" s="276" t="s">
        <v>12</v>
      </c>
      <c r="BL24" s="277"/>
      <c r="BM24" s="17">
        <v>83</v>
      </c>
      <c r="BN24" s="17">
        <v>75</v>
      </c>
      <c r="BO24" s="17">
        <v>96</v>
      </c>
      <c r="BP24" s="17">
        <v>96</v>
      </c>
      <c r="BQ24" s="17">
        <v>94</v>
      </c>
      <c r="BR24" s="17">
        <v>444</v>
      </c>
    </row>
    <row r="25" spans="2:70" ht="15" x14ac:dyDescent="0.15">
      <c r="B25" s="84" t="s">
        <v>39</v>
      </c>
      <c r="C25" s="86">
        <v>9.11E-2</v>
      </c>
      <c r="D25" s="83">
        <v>9.0300000000000005E-2</v>
      </c>
      <c r="E25" s="87">
        <v>9.0700000000000003E-2</v>
      </c>
      <c r="F25" s="86">
        <v>0</v>
      </c>
      <c r="G25" s="83">
        <v>0</v>
      </c>
      <c r="H25" s="87">
        <v>0</v>
      </c>
      <c r="I25" s="127">
        <v>9.0300000000000005E-2</v>
      </c>
      <c r="J25" s="128">
        <v>8.9300000000000004E-2</v>
      </c>
      <c r="K25" s="129">
        <v>8.9800000000000005E-2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0.19159999999999999</v>
      </c>
      <c r="D26" s="89">
        <v>0.27079999999999999</v>
      </c>
      <c r="E26" s="90">
        <v>0.23300000000000001</v>
      </c>
      <c r="F26" s="88">
        <v>0</v>
      </c>
      <c r="G26" s="89">
        <v>0</v>
      </c>
      <c r="H26" s="90">
        <v>0</v>
      </c>
      <c r="I26" s="130">
        <v>0.1898</v>
      </c>
      <c r="J26" s="131">
        <v>0.26800000000000002</v>
      </c>
      <c r="K26" s="132">
        <v>0.23069999999999999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182">
        <v>49</v>
      </c>
      <c r="R27" s="183">
        <v>52</v>
      </c>
      <c r="S27" s="183">
        <v>65</v>
      </c>
      <c r="T27" s="183">
        <v>55</v>
      </c>
      <c r="U27" s="183">
        <v>48</v>
      </c>
      <c r="V27" s="183">
        <v>269</v>
      </c>
      <c r="W27" s="286" t="s">
        <v>13</v>
      </c>
      <c r="X27" s="287"/>
      <c r="Y27" s="183">
        <v>58</v>
      </c>
      <c r="Z27" s="183">
        <v>64</v>
      </c>
      <c r="AA27" s="183">
        <v>65</v>
      </c>
      <c r="AB27" s="183">
        <v>69</v>
      </c>
      <c r="AC27" s="183">
        <v>88</v>
      </c>
      <c r="AD27" s="184">
        <v>344</v>
      </c>
      <c r="AI27" s="274" t="s">
        <v>13</v>
      </c>
      <c r="AJ27" s="278"/>
      <c r="AK27" s="182"/>
      <c r="AL27" s="183"/>
      <c r="AM27" s="183"/>
      <c r="AN27" s="183"/>
      <c r="AO27" s="183"/>
      <c r="AP27" s="183">
        <v>0</v>
      </c>
      <c r="AQ27" s="286" t="s">
        <v>13</v>
      </c>
      <c r="AR27" s="287"/>
      <c r="AS27" s="183"/>
      <c r="AT27" s="183">
        <v>1</v>
      </c>
      <c r="AU27" s="183">
        <v>1</v>
      </c>
      <c r="AV27" s="183">
        <v>1</v>
      </c>
      <c r="AW27" s="183"/>
      <c r="AX27" s="184">
        <v>3</v>
      </c>
      <c r="BC27" s="274" t="s">
        <v>13</v>
      </c>
      <c r="BD27" s="278"/>
      <c r="BE27" s="182">
        <v>49</v>
      </c>
      <c r="BF27" s="182">
        <v>52</v>
      </c>
      <c r="BG27" s="182">
        <v>65</v>
      </c>
      <c r="BH27" s="182">
        <v>55</v>
      </c>
      <c r="BI27" s="182">
        <v>48</v>
      </c>
      <c r="BJ27" s="183">
        <v>269</v>
      </c>
      <c r="BK27" s="288" t="s">
        <v>13</v>
      </c>
      <c r="BL27" s="288"/>
      <c r="BM27" s="182">
        <v>58</v>
      </c>
      <c r="BN27" s="182">
        <v>65</v>
      </c>
      <c r="BO27" s="182">
        <v>66</v>
      </c>
      <c r="BP27" s="182">
        <v>70</v>
      </c>
      <c r="BQ27" s="182">
        <v>88</v>
      </c>
      <c r="BR27" s="184">
        <v>347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49</v>
      </c>
      <c r="R28" s="15">
        <v>63</v>
      </c>
      <c r="S28" s="15">
        <v>57</v>
      </c>
      <c r="T28" s="15">
        <v>51</v>
      </c>
      <c r="U28" s="15">
        <v>56</v>
      </c>
      <c r="V28" s="15">
        <v>276</v>
      </c>
      <c r="W28" s="281" t="s">
        <v>15</v>
      </c>
      <c r="X28" s="282"/>
      <c r="Y28" s="15">
        <v>43</v>
      </c>
      <c r="Z28" s="15">
        <v>69</v>
      </c>
      <c r="AA28" s="15">
        <v>72</v>
      </c>
      <c r="AB28" s="15">
        <v>60</v>
      </c>
      <c r="AC28" s="15">
        <v>65</v>
      </c>
      <c r="AD28" s="16">
        <v>309</v>
      </c>
      <c r="AI28" s="274" t="s">
        <v>15</v>
      </c>
      <c r="AJ28" s="278"/>
      <c r="AK28" s="14">
        <v>2</v>
      </c>
      <c r="AL28" s="15"/>
      <c r="AM28" s="15">
        <v>1</v>
      </c>
      <c r="AN28" s="15"/>
      <c r="AO28" s="15"/>
      <c r="AP28" s="15">
        <v>3</v>
      </c>
      <c r="AQ28" s="281" t="s">
        <v>15</v>
      </c>
      <c r="AR28" s="282"/>
      <c r="AS28" s="15"/>
      <c r="AT28" s="15">
        <v>3</v>
      </c>
      <c r="AU28" s="15"/>
      <c r="AV28" s="15"/>
      <c r="AW28" s="15"/>
      <c r="AX28" s="16">
        <v>3</v>
      </c>
      <c r="BC28" s="274" t="s">
        <v>15</v>
      </c>
      <c r="BD28" s="278"/>
      <c r="BE28" s="14">
        <v>51</v>
      </c>
      <c r="BF28" s="14">
        <v>63</v>
      </c>
      <c r="BG28" s="14">
        <v>58</v>
      </c>
      <c r="BH28" s="14">
        <v>51</v>
      </c>
      <c r="BI28" s="14">
        <v>56</v>
      </c>
      <c r="BJ28" s="15">
        <v>279</v>
      </c>
      <c r="BK28" s="283" t="s">
        <v>15</v>
      </c>
      <c r="BL28" s="283"/>
      <c r="BM28" s="14">
        <v>43</v>
      </c>
      <c r="BN28" s="14">
        <v>72</v>
      </c>
      <c r="BO28" s="14">
        <v>72</v>
      </c>
      <c r="BP28" s="14">
        <v>60</v>
      </c>
      <c r="BQ28" s="14">
        <v>65</v>
      </c>
      <c r="BR28" s="16">
        <v>312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98</v>
      </c>
      <c r="R29" s="17">
        <v>115</v>
      </c>
      <c r="S29" s="17">
        <v>122</v>
      </c>
      <c r="T29" s="17">
        <v>106</v>
      </c>
      <c r="U29" s="17">
        <v>104</v>
      </c>
      <c r="V29" s="17">
        <v>545</v>
      </c>
      <c r="W29" s="276" t="s">
        <v>12</v>
      </c>
      <c r="X29" s="277"/>
      <c r="Y29" s="17">
        <v>101</v>
      </c>
      <c r="Z29" s="17">
        <v>133</v>
      </c>
      <c r="AA29" s="17">
        <v>137</v>
      </c>
      <c r="AB29" s="17">
        <v>129</v>
      </c>
      <c r="AC29" s="17">
        <v>153</v>
      </c>
      <c r="AD29" s="17">
        <v>653</v>
      </c>
      <c r="AI29" s="274" t="s">
        <v>12</v>
      </c>
      <c r="AJ29" s="275"/>
      <c r="AK29" s="17">
        <v>2</v>
      </c>
      <c r="AL29" s="17">
        <v>0</v>
      </c>
      <c r="AM29" s="17">
        <v>1</v>
      </c>
      <c r="AN29" s="17">
        <v>0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4</v>
      </c>
      <c r="AU29" s="17">
        <v>1</v>
      </c>
      <c r="AV29" s="17">
        <v>1</v>
      </c>
      <c r="AW29" s="17">
        <v>0</v>
      </c>
      <c r="AX29" s="17">
        <v>6</v>
      </c>
      <c r="BC29" s="274" t="s">
        <v>12</v>
      </c>
      <c r="BD29" s="275"/>
      <c r="BE29" s="17">
        <v>100</v>
      </c>
      <c r="BF29" s="17">
        <v>115</v>
      </c>
      <c r="BG29" s="17">
        <v>123</v>
      </c>
      <c r="BH29" s="17">
        <v>106</v>
      </c>
      <c r="BI29" s="17">
        <v>104</v>
      </c>
      <c r="BJ29" s="17">
        <v>548</v>
      </c>
      <c r="BK29" s="276" t="s">
        <v>12</v>
      </c>
      <c r="BL29" s="277"/>
      <c r="BM29" s="17">
        <v>101</v>
      </c>
      <c r="BN29" s="17">
        <v>137</v>
      </c>
      <c r="BO29" s="17">
        <v>138</v>
      </c>
      <c r="BP29" s="17">
        <v>130</v>
      </c>
      <c r="BQ29" s="17">
        <v>153</v>
      </c>
      <c r="BR29" s="17">
        <v>659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789</v>
      </c>
      <c r="D32" s="346">
        <v>852</v>
      </c>
      <c r="E32" s="348">
        <v>1641</v>
      </c>
      <c r="F32" s="344">
        <v>0</v>
      </c>
      <c r="G32" s="346">
        <v>0</v>
      </c>
      <c r="H32" s="348">
        <v>0</v>
      </c>
      <c r="I32" s="338">
        <v>789</v>
      </c>
      <c r="J32" s="340">
        <v>852</v>
      </c>
      <c r="K32" s="342">
        <v>1641</v>
      </c>
      <c r="O32" s="274" t="s">
        <v>13</v>
      </c>
      <c r="P32" s="278"/>
      <c r="Q32" s="182">
        <v>88</v>
      </c>
      <c r="R32" s="183">
        <v>78</v>
      </c>
      <c r="S32" s="183">
        <v>64</v>
      </c>
      <c r="T32" s="183">
        <v>60</v>
      </c>
      <c r="U32" s="183">
        <v>63</v>
      </c>
      <c r="V32" s="183">
        <v>353</v>
      </c>
      <c r="W32" s="286" t="s">
        <v>13</v>
      </c>
      <c r="X32" s="287"/>
      <c r="Y32" s="183">
        <v>64</v>
      </c>
      <c r="Z32" s="183">
        <v>53</v>
      </c>
      <c r="AA32" s="183">
        <v>59</v>
      </c>
      <c r="AB32" s="183">
        <v>47</v>
      </c>
      <c r="AC32" s="183">
        <v>61</v>
      </c>
      <c r="AD32" s="184">
        <v>284</v>
      </c>
      <c r="AI32" s="274" t="s">
        <v>13</v>
      </c>
      <c r="AJ32" s="278"/>
      <c r="AK32" s="182">
        <v>1</v>
      </c>
      <c r="AL32" s="183"/>
      <c r="AM32" s="183">
        <v>1</v>
      </c>
      <c r="AN32" s="183"/>
      <c r="AO32" s="183"/>
      <c r="AP32" s="183">
        <v>2</v>
      </c>
      <c r="AQ32" s="286" t="s">
        <v>13</v>
      </c>
      <c r="AR32" s="287"/>
      <c r="AS32" s="183"/>
      <c r="AT32" s="183"/>
      <c r="AU32" s="183"/>
      <c r="AV32" s="183"/>
      <c r="AW32" s="183">
        <v>1</v>
      </c>
      <c r="AX32" s="184">
        <v>1</v>
      </c>
      <c r="BC32" s="274" t="s">
        <v>13</v>
      </c>
      <c r="BD32" s="278"/>
      <c r="BE32" s="182">
        <v>89</v>
      </c>
      <c r="BF32" s="182">
        <v>78</v>
      </c>
      <c r="BG32" s="182">
        <v>65</v>
      </c>
      <c r="BH32" s="182">
        <v>60</v>
      </c>
      <c r="BI32" s="182">
        <v>63</v>
      </c>
      <c r="BJ32" s="183">
        <v>355</v>
      </c>
      <c r="BK32" s="288" t="s">
        <v>13</v>
      </c>
      <c r="BL32" s="288"/>
      <c r="BM32" s="182">
        <v>64</v>
      </c>
      <c r="BN32" s="182">
        <v>53</v>
      </c>
      <c r="BO32" s="182">
        <v>59</v>
      </c>
      <c r="BP32" s="182">
        <v>47</v>
      </c>
      <c r="BQ32" s="182">
        <v>62</v>
      </c>
      <c r="BR32" s="184">
        <v>285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60</v>
      </c>
      <c r="R33" s="15">
        <v>63</v>
      </c>
      <c r="S33" s="15">
        <v>72</v>
      </c>
      <c r="T33" s="15">
        <v>80</v>
      </c>
      <c r="U33" s="15">
        <v>60</v>
      </c>
      <c r="V33" s="15">
        <v>335</v>
      </c>
      <c r="W33" s="281" t="s">
        <v>15</v>
      </c>
      <c r="X33" s="282"/>
      <c r="Y33" s="15">
        <v>53</v>
      </c>
      <c r="Z33" s="15">
        <v>59</v>
      </c>
      <c r="AA33" s="15">
        <v>46</v>
      </c>
      <c r="AB33" s="15">
        <v>61</v>
      </c>
      <c r="AC33" s="15">
        <v>48</v>
      </c>
      <c r="AD33" s="16">
        <v>267</v>
      </c>
      <c r="AI33" s="274" t="s">
        <v>15</v>
      </c>
      <c r="AJ33" s="278"/>
      <c r="AK33" s="14">
        <v>1</v>
      </c>
      <c r="AL33" s="15"/>
      <c r="AM33" s="15"/>
      <c r="AN33" s="15">
        <v>4</v>
      </c>
      <c r="AO33" s="15"/>
      <c r="AP33" s="15">
        <v>5</v>
      </c>
      <c r="AQ33" s="281" t="s">
        <v>15</v>
      </c>
      <c r="AR33" s="282"/>
      <c r="AS33" s="15"/>
      <c r="AT33" s="15"/>
      <c r="AU33" s="15"/>
      <c r="AV33" s="15"/>
      <c r="AW33" s="15">
        <v>1</v>
      </c>
      <c r="AX33" s="16">
        <v>1</v>
      </c>
      <c r="BC33" s="274" t="s">
        <v>15</v>
      </c>
      <c r="BD33" s="278"/>
      <c r="BE33" s="14">
        <v>61</v>
      </c>
      <c r="BF33" s="14">
        <v>63</v>
      </c>
      <c r="BG33" s="14">
        <v>72</v>
      </c>
      <c r="BH33" s="14">
        <v>84</v>
      </c>
      <c r="BI33" s="14">
        <v>60</v>
      </c>
      <c r="BJ33" s="15">
        <v>340</v>
      </c>
      <c r="BK33" s="283" t="s">
        <v>15</v>
      </c>
      <c r="BL33" s="283"/>
      <c r="BM33" s="14">
        <v>53</v>
      </c>
      <c r="BN33" s="14">
        <v>59</v>
      </c>
      <c r="BO33" s="14">
        <v>46</v>
      </c>
      <c r="BP33" s="14">
        <v>61</v>
      </c>
      <c r="BQ33" s="14">
        <v>49</v>
      </c>
      <c r="BR33" s="16">
        <v>268</v>
      </c>
    </row>
    <row r="34" spans="2:70" x14ac:dyDescent="0.15">
      <c r="B34" s="80" t="s">
        <v>46</v>
      </c>
      <c r="C34" s="330">
        <v>902</v>
      </c>
      <c r="D34" s="332">
        <v>1395</v>
      </c>
      <c r="E34" s="334">
        <v>2297</v>
      </c>
      <c r="F34" s="330">
        <v>0</v>
      </c>
      <c r="G34" s="336">
        <v>0</v>
      </c>
      <c r="H34" s="337">
        <v>0</v>
      </c>
      <c r="I34" s="324">
        <v>902</v>
      </c>
      <c r="J34" s="326">
        <v>1395</v>
      </c>
      <c r="K34" s="328">
        <v>2297</v>
      </c>
      <c r="O34" s="274" t="s">
        <v>12</v>
      </c>
      <c r="P34" s="275"/>
      <c r="Q34" s="17">
        <v>148</v>
      </c>
      <c r="R34" s="17">
        <v>141</v>
      </c>
      <c r="S34" s="17">
        <v>136</v>
      </c>
      <c r="T34" s="17">
        <v>140</v>
      </c>
      <c r="U34" s="17">
        <v>123</v>
      </c>
      <c r="V34" s="17">
        <v>688</v>
      </c>
      <c r="W34" s="276" t="s">
        <v>12</v>
      </c>
      <c r="X34" s="277"/>
      <c r="Y34" s="17">
        <v>117</v>
      </c>
      <c r="Z34" s="17">
        <v>112</v>
      </c>
      <c r="AA34" s="17">
        <v>105</v>
      </c>
      <c r="AB34" s="17">
        <v>108</v>
      </c>
      <c r="AC34" s="17">
        <v>109</v>
      </c>
      <c r="AD34" s="17">
        <v>551</v>
      </c>
      <c r="AI34" s="274" t="s">
        <v>12</v>
      </c>
      <c r="AJ34" s="275"/>
      <c r="AK34" s="17">
        <v>2</v>
      </c>
      <c r="AL34" s="17">
        <v>0</v>
      </c>
      <c r="AM34" s="17">
        <v>1</v>
      </c>
      <c r="AN34" s="17">
        <v>4</v>
      </c>
      <c r="AO34" s="17">
        <v>0</v>
      </c>
      <c r="AP34" s="17">
        <v>7</v>
      </c>
      <c r="AQ34" s="276" t="s">
        <v>12</v>
      </c>
      <c r="AR34" s="277"/>
      <c r="AS34" s="17">
        <v>0</v>
      </c>
      <c r="AT34" s="17">
        <v>0</v>
      </c>
      <c r="AU34" s="17">
        <v>0</v>
      </c>
      <c r="AV34" s="17">
        <v>0</v>
      </c>
      <c r="AW34" s="17">
        <v>2</v>
      </c>
      <c r="AX34" s="17">
        <v>2</v>
      </c>
      <c r="BC34" s="274" t="s">
        <v>12</v>
      </c>
      <c r="BD34" s="275"/>
      <c r="BE34" s="17">
        <v>150</v>
      </c>
      <c r="BF34" s="17">
        <v>141</v>
      </c>
      <c r="BG34" s="17">
        <v>137</v>
      </c>
      <c r="BH34" s="17">
        <v>144</v>
      </c>
      <c r="BI34" s="17">
        <v>123</v>
      </c>
      <c r="BJ34" s="17">
        <v>695</v>
      </c>
      <c r="BK34" s="276" t="s">
        <v>12</v>
      </c>
      <c r="BL34" s="277"/>
      <c r="BM34" s="17">
        <v>117</v>
      </c>
      <c r="BN34" s="17">
        <v>112</v>
      </c>
      <c r="BO34" s="17">
        <v>105</v>
      </c>
      <c r="BP34" s="17">
        <v>108</v>
      </c>
      <c r="BQ34" s="17">
        <v>111</v>
      </c>
      <c r="BR34" s="17">
        <v>553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182">
        <v>58</v>
      </c>
      <c r="R37" s="183">
        <v>45</v>
      </c>
      <c r="S37" s="183">
        <v>55</v>
      </c>
      <c r="T37" s="183">
        <v>70</v>
      </c>
      <c r="U37" s="183">
        <v>72</v>
      </c>
      <c r="V37" s="183">
        <v>300</v>
      </c>
      <c r="W37" s="286" t="s">
        <v>13</v>
      </c>
      <c r="X37" s="287"/>
      <c r="Y37" s="183">
        <v>68</v>
      </c>
      <c r="Z37" s="183">
        <v>79</v>
      </c>
      <c r="AA37" s="183">
        <v>66</v>
      </c>
      <c r="AB37" s="183">
        <v>70</v>
      </c>
      <c r="AC37" s="183">
        <v>77</v>
      </c>
      <c r="AD37" s="184">
        <v>360</v>
      </c>
      <c r="AI37" s="274" t="s">
        <v>13</v>
      </c>
      <c r="AJ37" s="278"/>
      <c r="AK37" s="182"/>
      <c r="AL37" s="183"/>
      <c r="AM37" s="183">
        <v>1</v>
      </c>
      <c r="AN37" s="183"/>
      <c r="AO37" s="183"/>
      <c r="AP37" s="183">
        <v>1</v>
      </c>
      <c r="AQ37" s="286" t="s">
        <v>13</v>
      </c>
      <c r="AR37" s="287"/>
      <c r="AS37" s="183"/>
      <c r="AT37" s="183"/>
      <c r="AU37" s="183"/>
      <c r="AV37" s="183"/>
      <c r="AW37" s="183"/>
      <c r="AX37" s="184">
        <v>0</v>
      </c>
      <c r="BC37" s="274" t="s">
        <v>13</v>
      </c>
      <c r="BD37" s="278"/>
      <c r="BE37" s="182">
        <v>58</v>
      </c>
      <c r="BF37" s="182">
        <v>45</v>
      </c>
      <c r="BG37" s="182">
        <v>56</v>
      </c>
      <c r="BH37" s="182">
        <v>70</v>
      </c>
      <c r="BI37" s="182">
        <v>72</v>
      </c>
      <c r="BJ37" s="183">
        <v>301</v>
      </c>
      <c r="BK37" s="288" t="s">
        <v>13</v>
      </c>
      <c r="BL37" s="288"/>
      <c r="BM37" s="182">
        <v>68</v>
      </c>
      <c r="BN37" s="182">
        <v>79</v>
      </c>
      <c r="BO37" s="182">
        <v>66</v>
      </c>
      <c r="BP37" s="182">
        <v>70</v>
      </c>
      <c r="BQ37" s="182">
        <v>77</v>
      </c>
      <c r="BR37" s="184">
        <v>360</v>
      </c>
    </row>
    <row r="38" spans="2:70" ht="14.25" thickBot="1" x14ac:dyDescent="0.2">
      <c r="B38" s="135" t="s">
        <v>41</v>
      </c>
      <c r="C38" s="308">
        <v>0.1676</v>
      </c>
      <c r="D38" s="309">
        <v>0.16539999999999999</v>
      </c>
      <c r="E38" s="310">
        <v>0.16639999999999999</v>
      </c>
      <c r="F38" s="308">
        <v>0</v>
      </c>
      <c r="G38" s="309">
        <v>0</v>
      </c>
      <c r="H38" s="311">
        <v>0</v>
      </c>
      <c r="I38" s="305">
        <v>0.16600000000000001</v>
      </c>
      <c r="J38" s="306">
        <v>0.16370000000000001</v>
      </c>
      <c r="K38" s="307">
        <v>0.1648</v>
      </c>
      <c r="O38" s="274" t="s">
        <v>15</v>
      </c>
      <c r="P38" s="278"/>
      <c r="Q38" s="14">
        <v>48</v>
      </c>
      <c r="R38" s="15">
        <v>61</v>
      </c>
      <c r="S38" s="15">
        <v>66</v>
      </c>
      <c r="T38" s="15">
        <v>66</v>
      </c>
      <c r="U38" s="15">
        <v>64</v>
      </c>
      <c r="V38" s="15">
        <v>305</v>
      </c>
      <c r="W38" s="281" t="s">
        <v>15</v>
      </c>
      <c r="X38" s="282"/>
      <c r="Y38" s="15">
        <v>70</v>
      </c>
      <c r="Z38" s="15">
        <v>74</v>
      </c>
      <c r="AA38" s="15">
        <v>94</v>
      </c>
      <c r="AB38" s="15">
        <v>57</v>
      </c>
      <c r="AC38" s="15">
        <v>92</v>
      </c>
      <c r="AD38" s="16">
        <v>387</v>
      </c>
      <c r="AI38" s="274" t="s">
        <v>15</v>
      </c>
      <c r="AJ38" s="278"/>
      <c r="AK38" s="14"/>
      <c r="AL38" s="15"/>
      <c r="AM38" s="15"/>
      <c r="AN38" s="15"/>
      <c r="AO38" s="15"/>
      <c r="AP38" s="15">
        <v>0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48</v>
      </c>
      <c r="BF38" s="14">
        <v>61</v>
      </c>
      <c r="BG38" s="14">
        <v>66</v>
      </c>
      <c r="BH38" s="14">
        <v>66</v>
      </c>
      <c r="BI38" s="14">
        <v>64</v>
      </c>
      <c r="BJ38" s="15">
        <v>305</v>
      </c>
      <c r="BK38" s="283" t="s">
        <v>15</v>
      </c>
      <c r="BL38" s="283"/>
      <c r="BM38" s="14">
        <v>70</v>
      </c>
      <c r="BN38" s="14">
        <v>74</v>
      </c>
      <c r="BO38" s="14">
        <v>94</v>
      </c>
      <c r="BP38" s="14">
        <v>57</v>
      </c>
      <c r="BQ38" s="14">
        <v>92</v>
      </c>
      <c r="BR38" s="16">
        <v>387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34"/>
      <c r="O39" s="274" t="s">
        <v>12</v>
      </c>
      <c r="P39" s="275"/>
      <c r="Q39" s="17">
        <v>106</v>
      </c>
      <c r="R39" s="17">
        <v>106</v>
      </c>
      <c r="S39" s="17">
        <v>121</v>
      </c>
      <c r="T39" s="17">
        <v>136</v>
      </c>
      <c r="U39" s="17">
        <v>136</v>
      </c>
      <c r="V39" s="17">
        <v>605</v>
      </c>
      <c r="W39" s="276" t="s">
        <v>12</v>
      </c>
      <c r="X39" s="277"/>
      <c r="Y39" s="17">
        <v>138</v>
      </c>
      <c r="Z39" s="17">
        <v>153</v>
      </c>
      <c r="AA39" s="17">
        <v>160</v>
      </c>
      <c r="AB39" s="17">
        <v>127</v>
      </c>
      <c r="AC39" s="17">
        <v>169</v>
      </c>
      <c r="AD39" s="17">
        <v>747</v>
      </c>
      <c r="AI39" s="274" t="s">
        <v>12</v>
      </c>
      <c r="AJ39" s="275"/>
      <c r="AK39" s="17">
        <v>0</v>
      </c>
      <c r="AL39" s="17">
        <v>0</v>
      </c>
      <c r="AM39" s="17">
        <v>1</v>
      </c>
      <c r="AN39" s="17">
        <v>0</v>
      </c>
      <c r="AO39" s="17">
        <v>0</v>
      </c>
      <c r="AP39" s="17">
        <v>1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106</v>
      </c>
      <c r="BF39" s="17">
        <v>106</v>
      </c>
      <c r="BG39" s="17">
        <v>122</v>
      </c>
      <c r="BH39" s="17">
        <v>136</v>
      </c>
      <c r="BI39" s="17">
        <v>136</v>
      </c>
      <c r="BJ39" s="17">
        <v>606</v>
      </c>
      <c r="BK39" s="276" t="s">
        <v>12</v>
      </c>
      <c r="BL39" s="277"/>
      <c r="BM39" s="17">
        <v>138</v>
      </c>
      <c r="BN39" s="17">
        <v>153</v>
      </c>
      <c r="BO39" s="17">
        <v>160</v>
      </c>
      <c r="BP39" s="17">
        <v>127</v>
      </c>
      <c r="BQ39" s="17">
        <v>169</v>
      </c>
      <c r="BR39" s="17">
        <v>747</v>
      </c>
    </row>
    <row r="40" spans="2:70" x14ac:dyDescent="0.15">
      <c r="B40" s="82" t="s">
        <v>43</v>
      </c>
      <c r="C40" s="297">
        <v>0.19159999999999999</v>
      </c>
      <c r="D40" s="299">
        <v>0.27079999999999999</v>
      </c>
      <c r="E40" s="301">
        <v>0.23300000000000001</v>
      </c>
      <c r="F40" s="297">
        <v>0</v>
      </c>
      <c r="G40" s="299">
        <v>0</v>
      </c>
      <c r="H40" s="303">
        <v>0</v>
      </c>
      <c r="I40" s="291">
        <v>0.1898</v>
      </c>
      <c r="J40" s="293">
        <v>0.26800000000000002</v>
      </c>
      <c r="K40" s="295">
        <v>0.23069999999999999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182">
        <v>91</v>
      </c>
      <c r="R42" s="183">
        <v>82</v>
      </c>
      <c r="S42" s="183">
        <v>85</v>
      </c>
      <c r="T42" s="183">
        <v>89</v>
      </c>
      <c r="U42" s="183">
        <v>82</v>
      </c>
      <c r="V42" s="183">
        <v>429</v>
      </c>
      <c r="W42" s="286" t="s">
        <v>13</v>
      </c>
      <c r="X42" s="287"/>
      <c r="Y42" s="183">
        <v>87</v>
      </c>
      <c r="Z42" s="183">
        <v>100</v>
      </c>
      <c r="AA42" s="183">
        <v>88</v>
      </c>
      <c r="AB42" s="183">
        <v>74</v>
      </c>
      <c r="AC42" s="183">
        <v>36</v>
      </c>
      <c r="AD42" s="184">
        <v>385</v>
      </c>
      <c r="AI42" s="274" t="s">
        <v>13</v>
      </c>
      <c r="AJ42" s="278"/>
      <c r="AK42" s="182"/>
      <c r="AL42" s="183"/>
      <c r="AM42" s="183"/>
      <c r="AN42" s="183"/>
      <c r="AO42" s="183"/>
      <c r="AP42" s="183">
        <v>0</v>
      </c>
      <c r="AQ42" s="286" t="s">
        <v>13</v>
      </c>
      <c r="AR42" s="287"/>
      <c r="AS42" s="183"/>
      <c r="AT42" s="183"/>
      <c r="AU42" s="183"/>
      <c r="AV42" s="183"/>
      <c r="AW42" s="183"/>
      <c r="AX42" s="184">
        <v>0</v>
      </c>
      <c r="BC42" s="274" t="s">
        <v>13</v>
      </c>
      <c r="BD42" s="278"/>
      <c r="BE42" s="182">
        <v>91</v>
      </c>
      <c r="BF42" s="182">
        <v>82</v>
      </c>
      <c r="BG42" s="182">
        <v>85</v>
      </c>
      <c r="BH42" s="182">
        <v>89</v>
      </c>
      <c r="BI42" s="182">
        <v>82</v>
      </c>
      <c r="BJ42" s="184">
        <v>429</v>
      </c>
      <c r="BK42" s="288" t="s">
        <v>13</v>
      </c>
      <c r="BL42" s="288"/>
      <c r="BM42" s="182">
        <v>87</v>
      </c>
      <c r="BN42" s="182">
        <v>100</v>
      </c>
      <c r="BO42" s="182">
        <v>88</v>
      </c>
      <c r="BP42" s="182">
        <v>74</v>
      </c>
      <c r="BQ42" s="182">
        <v>36</v>
      </c>
      <c r="BR42" s="184">
        <v>385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79</v>
      </c>
      <c r="R43" s="15">
        <v>96</v>
      </c>
      <c r="S43" s="15">
        <v>77</v>
      </c>
      <c r="T43" s="15">
        <v>93</v>
      </c>
      <c r="U43" s="15">
        <v>120</v>
      </c>
      <c r="V43" s="15">
        <v>465</v>
      </c>
      <c r="W43" s="281" t="s">
        <v>15</v>
      </c>
      <c r="X43" s="282"/>
      <c r="Y43" s="15">
        <v>100</v>
      </c>
      <c r="Z43" s="15">
        <v>96</v>
      </c>
      <c r="AA43" s="15">
        <v>112</v>
      </c>
      <c r="AB43" s="15">
        <v>115</v>
      </c>
      <c r="AC43" s="15">
        <v>59</v>
      </c>
      <c r="AD43" s="160">
        <v>482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79</v>
      </c>
      <c r="BF43" s="14">
        <v>96</v>
      </c>
      <c r="BG43" s="14">
        <v>77</v>
      </c>
      <c r="BH43" s="14">
        <v>93</v>
      </c>
      <c r="BI43" s="14">
        <v>120</v>
      </c>
      <c r="BJ43" s="15">
        <v>465</v>
      </c>
      <c r="BK43" s="283" t="s">
        <v>15</v>
      </c>
      <c r="BL43" s="283"/>
      <c r="BM43" s="14">
        <v>100</v>
      </c>
      <c r="BN43" s="14">
        <v>96</v>
      </c>
      <c r="BO43" s="14">
        <v>112</v>
      </c>
      <c r="BP43" s="14">
        <v>115</v>
      </c>
      <c r="BQ43" s="14">
        <v>59</v>
      </c>
      <c r="BR43" s="16">
        <v>482</v>
      </c>
    </row>
    <row r="44" spans="2:70" x14ac:dyDescent="0.15">
      <c r="O44" s="274" t="s">
        <v>12</v>
      </c>
      <c r="P44" s="275"/>
      <c r="Q44" s="17">
        <v>170</v>
      </c>
      <c r="R44" s="17">
        <v>178</v>
      </c>
      <c r="S44" s="17">
        <v>162</v>
      </c>
      <c r="T44" s="17">
        <v>182</v>
      </c>
      <c r="U44" s="17">
        <v>202</v>
      </c>
      <c r="V44" s="17">
        <v>894</v>
      </c>
      <c r="W44" s="276" t="s">
        <v>12</v>
      </c>
      <c r="X44" s="277"/>
      <c r="Y44" s="17">
        <v>187</v>
      </c>
      <c r="Z44" s="17">
        <v>196</v>
      </c>
      <c r="AA44" s="17">
        <v>200</v>
      </c>
      <c r="AB44" s="17">
        <v>189</v>
      </c>
      <c r="AC44" s="17">
        <v>95</v>
      </c>
      <c r="AD44" s="17">
        <v>867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170</v>
      </c>
      <c r="BF44" s="17">
        <v>178</v>
      </c>
      <c r="BG44" s="17">
        <v>162</v>
      </c>
      <c r="BH44" s="17">
        <v>182</v>
      </c>
      <c r="BI44" s="17">
        <v>202</v>
      </c>
      <c r="BJ44" s="17">
        <v>894</v>
      </c>
      <c r="BK44" s="276" t="s">
        <v>12</v>
      </c>
      <c r="BL44" s="277"/>
      <c r="BM44" s="17">
        <v>187</v>
      </c>
      <c r="BN44" s="17">
        <v>196</v>
      </c>
      <c r="BO44" s="17">
        <v>200</v>
      </c>
      <c r="BP44" s="17">
        <v>189</v>
      </c>
      <c r="BQ44" s="17">
        <v>95</v>
      </c>
      <c r="BR44" s="17">
        <v>867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182">
        <v>54</v>
      </c>
      <c r="R47" s="183">
        <v>56</v>
      </c>
      <c r="S47" s="183">
        <v>61</v>
      </c>
      <c r="T47" s="183">
        <v>48</v>
      </c>
      <c r="U47" s="183">
        <v>46</v>
      </c>
      <c r="V47" s="183">
        <v>265</v>
      </c>
      <c r="W47" s="286" t="s">
        <v>13</v>
      </c>
      <c r="X47" s="287"/>
      <c r="Y47" s="183">
        <v>40</v>
      </c>
      <c r="Z47" s="183">
        <v>26</v>
      </c>
      <c r="AA47" s="183">
        <v>32</v>
      </c>
      <c r="AB47" s="183">
        <v>31</v>
      </c>
      <c r="AC47" s="183">
        <v>22</v>
      </c>
      <c r="AD47" s="184">
        <v>151</v>
      </c>
      <c r="AI47" s="274" t="s">
        <v>13</v>
      </c>
      <c r="AJ47" s="278"/>
      <c r="AK47" s="182"/>
      <c r="AL47" s="183"/>
      <c r="AM47" s="183"/>
      <c r="AN47" s="183"/>
      <c r="AO47" s="183"/>
      <c r="AP47" s="183">
        <v>0</v>
      </c>
      <c r="AQ47" s="286" t="s">
        <v>13</v>
      </c>
      <c r="AR47" s="287"/>
      <c r="AS47" s="183"/>
      <c r="AT47" s="183"/>
      <c r="AU47" s="183"/>
      <c r="AV47" s="183"/>
      <c r="AW47" s="183"/>
      <c r="AX47" s="184">
        <v>0</v>
      </c>
      <c r="BC47" s="274" t="s">
        <v>13</v>
      </c>
      <c r="BD47" s="278"/>
      <c r="BE47" s="182">
        <v>54</v>
      </c>
      <c r="BF47" s="182">
        <v>56</v>
      </c>
      <c r="BG47" s="182">
        <v>61</v>
      </c>
      <c r="BH47" s="182">
        <v>48</v>
      </c>
      <c r="BI47" s="182">
        <v>46</v>
      </c>
      <c r="BJ47" s="183">
        <v>265</v>
      </c>
      <c r="BK47" s="288" t="s">
        <v>13</v>
      </c>
      <c r="BL47" s="288"/>
      <c r="BM47" s="182">
        <v>40</v>
      </c>
      <c r="BN47" s="182">
        <v>26</v>
      </c>
      <c r="BO47" s="182">
        <v>32</v>
      </c>
      <c r="BP47" s="182">
        <v>31</v>
      </c>
      <c r="BQ47" s="182">
        <v>22</v>
      </c>
      <c r="BR47" s="184">
        <v>151</v>
      </c>
    </row>
    <row r="48" spans="2:70" ht="14.25" thickBot="1" x14ac:dyDescent="0.2">
      <c r="O48" s="274" t="s">
        <v>15</v>
      </c>
      <c r="P48" s="278"/>
      <c r="Q48" s="14">
        <v>61</v>
      </c>
      <c r="R48" s="15">
        <v>81</v>
      </c>
      <c r="S48" s="15">
        <v>71</v>
      </c>
      <c r="T48" s="15">
        <v>60</v>
      </c>
      <c r="U48" s="15">
        <v>61</v>
      </c>
      <c r="V48" s="15">
        <v>334</v>
      </c>
      <c r="W48" s="281" t="s">
        <v>15</v>
      </c>
      <c r="X48" s="282"/>
      <c r="Y48" s="15">
        <v>44</v>
      </c>
      <c r="Z48" s="15">
        <v>49</v>
      </c>
      <c r="AA48" s="15">
        <v>60</v>
      </c>
      <c r="AB48" s="15">
        <v>64</v>
      </c>
      <c r="AC48" s="15">
        <v>48</v>
      </c>
      <c r="AD48" s="16">
        <v>265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61</v>
      </c>
      <c r="BF48" s="14">
        <v>81</v>
      </c>
      <c r="BG48" s="14">
        <v>71</v>
      </c>
      <c r="BH48" s="14">
        <v>60</v>
      </c>
      <c r="BI48" s="14">
        <v>61</v>
      </c>
      <c r="BJ48" s="15">
        <v>334</v>
      </c>
      <c r="BK48" s="283" t="s">
        <v>15</v>
      </c>
      <c r="BL48" s="283"/>
      <c r="BM48" s="14">
        <v>44</v>
      </c>
      <c r="BN48" s="14">
        <v>49</v>
      </c>
      <c r="BO48" s="14">
        <v>60</v>
      </c>
      <c r="BP48" s="14">
        <v>64</v>
      </c>
      <c r="BQ48" s="14">
        <v>48</v>
      </c>
      <c r="BR48" s="16">
        <v>265</v>
      </c>
    </row>
    <row r="49" spans="15:76" x14ac:dyDescent="0.15">
      <c r="O49" s="274" t="s">
        <v>12</v>
      </c>
      <c r="P49" s="275"/>
      <c r="Q49" s="17">
        <v>115</v>
      </c>
      <c r="R49" s="17">
        <v>137</v>
      </c>
      <c r="S49" s="17">
        <v>132</v>
      </c>
      <c r="T49" s="17">
        <v>108</v>
      </c>
      <c r="U49" s="17">
        <v>107</v>
      </c>
      <c r="V49" s="17">
        <v>599</v>
      </c>
      <c r="W49" s="276" t="s">
        <v>12</v>
      </c>
      <c r="X49" s="277"/>
      <c r="Y49" s="17">
        <v>84</v>
      </c>
      <c r="Z49" s="17">
        <v>75</v>
      </c>
      <c r="AA49" s="17">
        <v>92</v>
      </c>
      <c r="AB49" s="17">
        <v>95</v>
      </c>
      <c r="AC49" s="17">
        <v>70</v>
      </c>
      <c r="AD49" s="17">
        <v>416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115</v>
      </c>
      <c r="BF49" s="17">
        <v>137</v>
      </c>
      <c r="BG49" s="17">
        <v>132</v>
      </c>
      <c r="BH49" s="17">
        <v>108</v>
      </c>
      <c r="BI49" s="17">
        <v>107</v>
      </c>
      <c r="BJ49" s="17">
        <v>599</v>
      </c>
      <c r="BK49" s="276" t="s">
        <v>12</v>
      </c>
      <c r="BL49" s="277"/>
      <c r="BM49" s="17">
        <v>84</v>
      </c>
      <c r="BN49" s="17">
        <v>75</v>
      </c>
      <c r="BO49" s="17">
        <v>92</v>
      </c>
      <c r="BP49" s="17">
        <v>95</v>
      </c>
      <c r="BQ49" s="17">
        <v>70</v>
      </c>
      <c r="BR49" s="17">
        <v>416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182">
        <v>23</v>
      </c>
      <c r="R52" s="183">
        <v>19</v>
      </c>
      <c r="S52" s="183">
        <v>18</v>
      </c>
      <c r="T52" s="183">
        <v>15</v>
      </c>
      <c r="U52" s="183">
        <v>11</v>
      </c>
      <c r="V52" s="183">
        <v>86</v>
      </c>
      <c r="W52" s="286" t="s">
        <v>13</v>
      </c>
      <c r="X52" s="287"/>
      <c r="Y52" s="183">
        <v>3</v>
      </c>
      <c r="Z52" s="183">
        <v>1</v>
      </c>
      <c r="AA52" s="183">
        <v>6</v>
      </c>
      <c r="AB52" s="183">
        <v>4</v>
      </c>
      <c r="AC52" s="183">
        <v>1</v>
      </c>
      <c r="AD52" s="184">
        <v>15</v>
      </c>
      <c r="AI52" s="274" t="s">
        <v>13</v>
      </c>
      <c r="AJ52" s="278"/>
      <c r="AK52" s="182"/>
      <c r="AL52" s="183"/>
      <c r="AM52" s="183"/>
      <c r="AN52" s="183"/>
      <c r="AO52" s="183"/>
      <c r="AP52" s="183">
        <v>0</v>
      </c>
      <c r="AQ52" s="286" t="s">
        <v>13</v>
      </c>
      <c r="AR52" s="287"/>
      <c r="AS52" s="183"/>
      <c r="AT52" s="183"/>
      <c r="AU52" s="183"/>
      <c r="AV52" s="183"/>
      <c r="AW52" s="183"/>
      <c r="AX52" s="184">
        <v>0</v>
      </c>
      <c r="BC52" s="274" t="s">
        <v>13</v>
      </c>
      <c r="BD52" s="278"/>
      <c r="BE52" s="182">
        <v>23</v>
      </c>
      <c r="BF52" s="182">
        <v>19</v>
      </c>
      <c r="BG52" s="182">
        <v>18</v>
      </c>
      <c r="BH52" s="182">
        <v>15</v>
      </c>
      <c r="BI52" s="182">
        <v>11</v>
      </c>
      <c r="BJ52" s="183">
        <v>86</v>
      </c>
      <c r="BK52" s="288" t="s">
        <v>13</v>
      </c>
      <c r="BL52" s="288"/>
      <c r="BM52" s="182">
        <v>3</v>
      </c>
      <c r="BN52" s="182">
        <v>1</v>
      </c>
      <c r="BO52" s="182">
        <v>6</v>
      </c>
      <c r="BP52" s="182">
        <v>4</v>
      </c>
      <c r="BQ52" s="182">
        <v>1</v>
      </c>
      <c r="BR52" s="184">
        <v>15</v>
      </c>
    </row>
    <row r="53" spans="15:76" ht="14.25" thickBot="1" x14ac:dyDescent="0.2">
      <c r="O53" s="274" t="s">
        <v>15</v>
      </c>
      <c r="P53" s="278"/>
      <c r="Q53" s="14">
        <v>46</v>
      </c>
      <c r="R53" s="15">
        <v>52</v>
      </c>
      <c r="S53" s="15">
        <v>49</v>
      </c>
      <c r="T53" s="15">
        <v>30</v>
      </c>
      <c r="U53" s="15">
        <v>34</v>
      </c>
      <c r="V53" s="15">
        <v>211</v>
      </c>
      <c r="W53" s="281" t="s">
        <v>15</v>
      </c>
      <c r="X53" s="282"/>
      <c r="Y53" s="15">
        <v>22</v>
      </c>
      <c r="Z53" s="15">
        <v>33</v>
      </c>
      <c r="AA53" s="15">
        <v>11</v>
      </c>
      <c r="AB53" s="15">
        <v>10</v>
      </c>
      <c r="AC53" s="15">
        <v>11</v>
      </c>
      <c r="AD53" s="16">
        <v>87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46</v>
      </c>
      <c r="BF53" s="14">
        <v>52</v>
      </c>
      <c r="BG53" s="14">
        <v>49</v>
      </c>
      <c r="BH53" s="14">
        <v>30</v>
      </c>
      <c r="BI53" s="14">
        <v>34</v>
      </c>
      <c r="BJ53" s="15">
        <v>211</v>
      </c>
      <c r="BK53" s="283" t="s">
        <v>15</v>
      </c>
      <c r="BL53" s="283"/>
      <c r="BM53" s="14">
        <v>22</v>
      </c>
      <c r="BN53" s="14">
        <v>33</v>
      </c>
      <c r="BO53" s="14">
        <v>11</v>
      </c>
      <c r="BP53" s="14">
        <v>10</v>
      </c>
      <c r="BQ53" s="14">
        <v>11</v>
      </c>
      <c r="BR53" s="16">
        <v>87</v>
      </c>
    </row>
    <row r="54" spans="15:76" x14ac:dyDescent="0.15">
      <c r="O54" s="274" t="s">
        <v>12</v>
      </c>
      <c r="P54" s="275"/>
      <c r="Q54" s="17">
        <v>69</v>
      </c>
      <c r="R54" s="17">
        <v>71</v>
      </c>
      <c r="S54" s="17">
        <v>67</v>
      </c>
      <c r="T54" s="17">
        <v>45</v>
      </c>
      <c r="U54" s="17">
        <v>45</v>
      </c>
      <c r="V54" s="17">
        <v>297</v>
      </c>
      <c r="W54" s="276" t="s">
        <v>12</v>
      </c>
      <c r="X54" s="277"/>
      <c r="Y54" s="17">
        <v>25</v>
      </c>
      <c r="Z54" s="17">
        <v>34</v>
      </c>
      <c r="AA54" s="17">
        <v>17</v>
      </c>
      <c r="AB54" s="17">
        <v>14</v>
      </c>
      <c r="AC54" s="17">
        <v>12</v>
      </c>
      <c r="AD54" s="17">
        <v>102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69</v>
      </c>
      <c r="BF54" s="17">
        <v>71</v>
      </c>
      <c r="BG54" s="17">
        <v>67</v>
      </c>
      <c r="BH54" s="17">
        <v>45</v>
      </c>
      <c r="BI54" s="17">
        <v>45</v>
      </c>
      <c r="BJ54" s="17">
        <v>297</v>
      </c>
      <c r="BK54" s="276" t="s">
        <v>12</v>
      </c>
      <c r="BL54" s="277"/>
      <c r="BM54" s="17">
        <v>25</v>
      </c>
      <c r="BN54" s="17">
        <v>34</v>
      </c>
      <c r="BO54" s="17">
        <v>17</v>
      </c>
      <c r="BP54" s="17">
        <v>14</v>
      </c>
      <c r="BQ54" s="17">
        <v>12</v>
      </c>
      <c r="BR54" s="17">
        <v>102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182"/>
      <c r="R57" s="183"/>
      <c r="S57" s="183"/>
      <c r="T57" s="183"/>
      <c r="U57" s="183"/>
      <c r="V57" s="183">
        <v>0</v>
      </c>
      <c r="W57" s="284" t="s">
        <v>13</v>
      </c>
      <c r="X57" s="285"/>
      <c r="Y57" s="183"/>
      <c r="Z57" s="183"/>
      <c r="AA57" s="183"/>
      <c r="AB57" s="183"/>
      <c r="AC57" s="183"/>
      <c r="AD57" s="184">
        <v>0</v>
      </c>
      <c r="AI57" s="274" t="s">
        <v>13</v>
      </c>
      <c r="AJ57" s="278"/>
      <c r="AK57" s="182"/>
      <c r="AL57" s="183"/>
      <c r="AM57" s="183"/>
      <c r="AN57" s="183"/>
      <c r="AO57" s="183"/>
      <c r="AP57" s="183">
        <v>0</v>
      </c>
      <c r="AQ57" s="286" t="s">
        <v>13</v>
      </c>
      <c r="AR57" s="287"/>
      <c r="AS57" s="183"/>
      <c r="AT57" s="183"/>
      <c r="AU57" s="183"/>
      <c r="AV57" s="183"/>
      <c r="AW57" s="183"/>
      <c r="AX57" s="184">
        <v>0</v>
      </c>
      <c r="BC57" s="274" t="s">
        <v>13</v>
      </c>
      <c r="BD57" s="278"/>
      <c r="BE57" s="182">
        <v>0</v>
      </c>
      <c r="BF57" s="182">
        <v>0</v>
      </c>
      <c r="BG57" s="182">
        <v>0</v>
      </c>
      <c r="BH57" s="182">
        <v>0</v>
      </c>
      <c r="BI57" s="182">
        <v>0</v>
      </c>
      <c r="BJ57" s="183">
        <v>0</v>
      </c>
      <c r="BK57" s="288" t="s">
        <v>13</v>
      </c>
      <c r="BL57" s="288"/>
      <c r="BM57" s="182">
        <v>0</v>
      </c>
      <c r="BN57" s="182">
        <v>0</v>
      </c>
      <c r="BO57" s="182">
        <v>0</v>
      </c>
      <c r="BP57" s="182">
        <v>0</v>
      </c>
      <c r="BQ57" s="182">
        <v>0</v>
      </c>
      <c r="BR57" s="184">
        <v>0</v>
      </c>
    </row>
    <row r="58" spans="15:76" ht="14.25" thickBot="1" x14ac:dyDescent="0.2">
      <c r="O58" s="274" t="s">
        <v>15</v>
      </c>
      <c r="P58" s="278"/>
      <c r="Q58" s="14">
        <v>7</v>
      </c>
      <c r="R58" s="15">
        <v>4</v>
      </c>
      <c r="S58" s="15">
        <v>1</v>
      </c>
      <c r="T58" s="15">
        <v>3</v>
      </c>
      <c r="U58" s="15">
        <v>1</v>
      </c>
      <c r="V58" s="15">
        <v>16</v>
      </c>
      <c r="W58" s="279" t="s">
        <v>15</v>
      </c>
      <c r="X58" s="280"/>
      <c r="Y58" s="15"/>
      <c r="Z58" s="15"/>
      <c r="AA58" s="15"/>
      <c r="AB58" s="15"/>
      <c r="AC58" s="15"/>
      <c r="AD58" s="16">
        <v>0</v>
      </c>
      <c r="AI58" s="274" t="s">
        <v>15</v>
      </c>
      <c r="AJ58" s="278"/>
      <c r="AK58" s="14"/>
      <c r="AL58" s="15"/>
      <c r="AM58" s="15"/>
      <c r="AN58" s="15"/>
      <c r="AO58" s="15"/>
      <c r="AP58" s="15">
        <v>0</v>
      </c>
      <c r="AQ58" s="281" t="s">
        <v>15</v>
      </c>
      <c r="AR58" s="282"/>
      <c r="AS58" s="15"/>
      <c r="AT58" s="15"/>
      <c r="AU58" s="15"/>
      <c r="AV58" s="15"/>
      <c r="AW58" s="15"/>
      <c r="AX58" s="16">
        <v>0</v>
      </c>
      <c r="BC58" s="274" t="s">
        <v>15</v>
      </c>
      <c r="BD58" s="278"/>
      <c r="BE58" s="14">
        <v>7</v>
      </c>
      <c r="BF58" s="14">
        <v>4</v>
      </c>
      <c r="BG58" s="14">
        <v>1</v>
      </c>
      <c r="BH58" s="14">
        <v>3</v>
      </c>
      <c r="BI58" s="14">
        <v>1</v>
      </c>
      <c r="BJ58" s="15">
        <v>16</v>
      </c>
      <c r="BK58" s="283" t="s">
        <v>15</v>
      </c>
      <c r="BL58" s="283"/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6">
        <v>0</v>
      </c>
    </row>
    <row r="59" spans="15:76" x14ac:dyDescent="0.15">
      <c r="O59" s="274" t="s">
        <v>12</v>
      </c>
      <c r="P59" s="275"/>
      <c r="Q59" s="17">
        <v>7</v>
      </c>
      <c r="R59" s="17">
        <v>4</v>
      </c>
      <c r="S59" s="17">
        <v>1</v>
      </c>
      <c r="T59" s="17">
        <v>3</v>
      </c>
      <c r="U59" s="17">
        <v>1</v>
      </c>
      <c r="V59" s="17">
        <v>16</v>
      </c>
      <c r="W59" s="276" t="s">
        <v>12</v>
      </c>
      <c r="X59" s="277"/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7</v>
      </c>
      <c r="BF59" s="17">
        <v>4</v>
      </c>
      <c r="BG59" s="17">
        <v>1</v>
      </c>
      <c r="BH59" s="17">
        <v>3</v>
      </c>
      <c r="BI59" s="17">
        <v>1</v>
      </c>
      <c r="BJ59" s="17">
        <v>16</v>
      </c>
      <c r="BK59" s="276" t="s">
        <v>12</v>
      </c>
      <c r="BL59" s="277"/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v>511</v>
      </c>
      <c r="S62" s="258"/>
      <c r="T62" s="44"/>
      <c r="U62" s="44"/>
      <c r="V62" s="195" t="s">
        <v>16</v>
      </c>
      <c r="W62" s="257">
        <v>2505</v>
      </c>
      <c r="X62" s="258"/>
      <c r="Y62" s="44"/>
      <c r="Z62" s="44"/>
      <c r="AA62" s="195" t="s">
        <v>16</v>
      </c>
      <c r="AB62" s="257">
        <v>1691</v>
      </c>
      <c r="AC62" s="258"/>
      <c r="AD62" s="37" t="s">
        <v>16</v>
      </c>
      <c r="AE62" s="164">
        <v>789</v>
      </c>
      <c r="AF62" s="164">
        <v>902</v>
      </c>
      <c r="AK62" s="196" t="s">
        <v>16</v>
      </c>
      <c r="AL62" s="259">
        <v>0</v>
      </c>
      <c r="AM62" s="260"/>
      <c r="AP62" s="196" t="s">
        <v>16</v>
      </c>
      <c r="AQ62" s="259">
        <v>45</v>
      </c>
      <c r="AR62" s="260"/>
      <c r="AU62" s="196" t="s">
        <v>16</v>
      </c>
      <c r="AV62" s="259">
        <v>0</v>
      </c>
      <c r="AW62" s="260"/>
      <c r="AX62" s="37" t="s">
        <v>16</v>
      </c>
      <c r="AY62" s="38">
        <v>0</v>
      </c>
      <c r="AZ62" s="38">
        <v>0</v>
      </c>
      <c r="BE62" s="196" t="s">
        <v>16</v>
      </c>
      <c r="BF62" s="242">
        <v>511</v>
      </c>
      <c r="BG62" s="243"/>
      <c r="BJ62" s="196" t="s">
        <v>16</v>
      </c>
      <c r="BK62" s="242">
        <v>2550</v>
      </c>
      <c r="BL62" s="243"/>
      <c r="BO62" s="196" t="s">
        <v>16</v>
      </c>
      <c r="BP62" s="242">
        <v>1691</v>
      </c>
      <c r="BQ62" s="243"/>
      <c r="BR62" s="37" t="s">
        <v>16</v>
      </c>
      <c r="BS62" s="164">
        <v>789</v>
      </c>
      <c r="BT62" s="164">
        <v>902</v>
      </c>
    </row>
    <row r="63" spans="15:76" ht="15" thickBot="1" x14ac:dyDescent="0.2">
      <c r="Q63" s="197" t="s">
        <v>14</v>
      </c>
      <c r="R63" s="244">
        <v>502</v>
      </c>
      <c r="S63" s="245"/>
      <c r="T63" s="44"/>
      <c r="U63" s="44"/>
      <c r="V63" s="197" t="s">
        <v>14</v>
      </c>
      <c r="W63" s="244">
        <v>2403</v>
      </c>
      <c r="X63" s="245"/>
      <c r="Y63" s="44"/>
      <c r="Z63" s="44"/>
      <c r="AA63" s="197" t="s">
        <v>14</v>
      </c>
      <c r="AB63" s="244">
        <v>2247</v>
      </c>
      <c r="AC63" s="245"/>
      <c r="AD63" s="37" t="s">
        <v>14</v>
      </c>
      <c r="AE63" s="165">
        <v>852</v>
      </c>
      <c r="AF63" s="165">
        <v>1395</v>
      </c>
      <c r="AK63" s="198" t="s">
        <v>14</v>
      </c>
      <c r="AL63" s="246">
        <v>0</v>
      </c>
      <c r="AM63" s="247"/>
      <c r="AP63" s="198" t="s">
        <v>14</v>
      </c>
      <c r="AQ63" s="246">
        <v>54</v>
      </c>
      <c r="AR63" s="247"/>
      <c r="AU63" s="198" t="s">
        <v>14</v>
      </c>
      <c r="AV63" s="246">
        <v>0</v>
      </c>
      <c r="AW63" s="247"/>
      <c r="AX63" s="37" t="s">
        <v>14</v>
      </c>
      <c r="AY63" s="39">
        <v>0</v>
      </c>
      <c r="AZ63" s="39">
        <v>0</v>
      </c>
      <c r="BE63" s="198" t="s">
        <v>14</v>
      </c>
      <c r="BF63" s="248">
        <v>502</v>
      </c>
      <c r="BG63" s="249"/>
      <c r="BJ63" s="198" t="s">
        <v>14</v>
      </c>
      <c r="BK63" s="248">
        <v>2457</v>
      </c>
      <c r="BL63" s="249"/>
      <c r="BO63" s="198" t="s">
        <v>14</v>
      </c>
      <c r="BP63" s="248">
        <v>2247</v>
      </c>
      <c r="BQ63" s="250"/>
      <c r="BR63" s="37" t="s">
        <v>14</v>
      </c>
      <c r="BS63" s="165">
        <v>852</v>
      </c>
      <c r="BT63" s="165">
        <v>1395</v>
      </c>
    </row>
    <row r="64" spans="15:76" ht="15" thickBot="1" x14ac:dyDescent="0.2">
      <c r="Q64" s="199" t="s">
        <v>12</v>
      </c>
      <c r="R64" s="238">
        <v>1013</v>
      </c>
      <c r="S64" s="239"/>
      <c r="T64" s="44"/>
      <c r="U64" s="44"/>
      <c r="V64" s="199" t="s">
        <v>12</v>
      </c>
      <c r="W64" s="238">
        <v>4908</v>
      </c>
      <c r="X64" s="239"/>
      <c r="Y64" s="44"/>
      <c r="Z64" s="44"/>
      <c r="AA64" s="199" t="s">
        <v>12</v>
      </c>
      <c r="AB64" s="238">
        <v>3938</v>
      </c>
      <c r="AC64" s="239"/>
      <c r="AD64" s="37" t="s">
        <v>12</v>
      </c>
      <c r="AE64" s="166">
        <v>1641</v>
      </c>
      <c r="AF64" s="167">
        <v>2297</v>
      </c>
      <c r="AK64" s="200" t="s">
        <v>12</v>
      </c>
      <c r="AL64" s="240">
        <v>0</v>
      </c>
      <c r="AM64" s="241"/>
      <c r="AP64" s="200" t="s">
        <v>12</v>
      </c>
      <c r="AQ64" s="240">
        <v>99</v>
      </c>
      <c r="AR64" s="241"/>
      <c r="AU64" s="200" t="s">
        <v>12</v>
      </c>
      <c r="AV64" s="240">
        <v>0</v>
      </c>
      <c r="AW64" s="241"/>
      <c r="AX64" s="37" t="s">
        <v>12</v>
      </c>
      <c r="AY64" s="40">
        <v>0</v>
      </c>
      <c r="AZ64" s="41">
        <v>0</v>
      </c>
      <c r="BE64" s="200" t="s">
        <v>12</v>
      </c>
      <c r="BF64" s="234">
        <v>1013</v>
      </c>
      <c r="BG64" s="235"/>
      <c r="BJ64" s="200" t="s">
        <v>12</v>
      </c>
      <c r="BK64" s="234">
        <v>5007</v>
      </c>
      <c r="BL64" s="235"/>
      <c r="BO64" s="200" t="s">
        <v>12</v>
      </c>
      <c r="BP64" s="234">
        <v>3938</v>
      </c>
      <c r="BQ64" s="235"/>
      <c r="BR64" s="37" t="s">
        <v>12</v>
      </c>
      <c r="BS64" s="166">
        <v>1641</v>
      </c>
      <c r="BT64" s="167">
        <v>2297</v>
      </c>
      <c r="BW64" s="32"/>
      <c r="BX64" s="32"/>
    </row>
    <row r="65" spans="17:76" ht="14.25" x14ac:dyDescent="0.15">
      <c r="Q65" s="50" t="s">
        <v>23</v>
      </c>
      <c r="R65" s="236">
        <v>0.1027487574804747</v>
      </c>
      <c r="S65" s="237"/>
      <c r="T65" s="44"/>
      <c r="U65" s="44"/>
      <c r="V65" s="50" t="s">
        <v>23</v>
      </c>
      <c r="W65" s="236">
        <v>0.49781925144537986</v>
      </c>
      <c r="X65" s="237"/>
      <c r="Y65" s="201"/>
      <c r="Z65" s="201"/>
      <c r="AA65" s="50" t="s">
        <v>23</v>
      </c>
      <c r="AB65" s="236">
        <v>0.39943199107414545</v>
      </c>
      <c r="AC65" s="237"/>
      <c r="AE65" s="42">
        <v>0.16644690130844914</v>
      </c>
      <c r="AF65" s="42">
        <v>0.23298508976569632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202"/>
      <c r="AT65" s="202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0.10172725446876883</v>
      </c>
      <c r="BG65" s="232"/>
      <c r="BJ65" s="162" t="s">
        <v>23</v>
      </c>
      <c r="BK65" s="231">
        <v>0.50281180960032135</v>
      </c>
      <c r="BL65" s="232"/>
      <c r="BM65" s="202"/>
      <c r="BN65" s="202"/>
      <c r="BO65" s="162" t="s">
        <v>23</v>
      </c>
      <c r="BP65" s="231">
        <v>0.39546093593090981</v>
      </c>
      <c r="BQ65" s="232"/>
      <c r="BS65" s="42">
        <v>0.16479212693311909</v>
      </c>
      <c r="BT65" s="42">
        <v>0.23066880899779071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1550</v>
      </c>
      <c r="AA74" s="233"/>
    </row>
    <row r="75" spans="17:76" x14ac:dyDescent="0.15">
      <c r="W75" s="35"/>
      <c r="X75" s="35"/>
      <c r="Y75" s="36" t="s">
        <v>27</v>
      </c>
      <c r="Z75" s="233">
        <v>1492</v>
      </c>
      <c r="AA75" s="233"/>
    </row>
  </sheetData>
  <mergeCells count="408"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6783-CAA4-4E58-9BFC-AD8C8813A627}">
  <dimension ref="A1:BX75"/>
  <sheetViews>
    <sheetView view="pageBreakPreview" topLeftCell="A6" zoomScale="95" zoomScaleNormal="100" zoomScaleSheetLayoutView="95" workbookViewId="0">
      <selection activeCell="K12" sqref="K12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style="28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407"/>
      <c r="B1" s="407"/>
      <c r="C1" s="1"/>
      <c r="D1" s="1"/>
      <c r="E1" s="1"/>
      <c r="F1" s="1"/>
      <c r="G1" s="1"/>
      <c r="H1" s="1"/>
      <c r="I1" s="1"/>
      <c r="J1" s="1"/>
      <c r="K1" s="1"/>
      <c r="L1" s="71"/>
      <c r="M1" s="18" t="s">
        <v>40</v>
      </c>
      <c r="N1" s="1"/>
      <c r="O1" s="1"/>
    </row>
    <row r="2" spans="1:70" ht="13.5" customHeight="1" x14ac:dyDescent="0.15">
      <c r="A2" s="407"/>
      <c r="B2" s="407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407"/>
      <c r="B3" s="407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8" t="s">
        <v>59</v>
      </c>
      <c r="H4" s="409"/>
      <c r="I4" s="409"/>
      <c r="J4" s="409"/>
      <c r="K4" s="409"/>
      <c r="M4" s="2" t="s">
        <v>3</v>
      </c>
      <c r="N4" s="3"/>
      <c r="O4" s="2"/>
      <c r="V4" s="4"/>
      <c r="W4" s="5"/>
      <c r="X4" s="5"/>
      <c r="Z4" s="410" t="s">
        <v>62</v>
      </c>
      <c r="AA4" s="411"/>
      <c r="AB4" s="411"/>
      <c r="AC4" s="411"/>
      <c r="AD4" s="411"/>
      <c r="AG4" s="6" t="s">
        <v>4</v>
      </c>
      <c r="AH4" s="7"/>
      <c r="AI4" s="6"/>
      <c r="AP4" s="4"/>
      <c r="AQ4" s="5"/>
      <c r="AR4" s="5"/>
      <c r="AT4" s="404" t="s">
        <v>62</v>
      </c>
      <c r="AU4" s="405"/>
      <c r="AV4" s="405"/>
      <c r="AW4" s="405"/>
      <c r="AX4" s="405"/>
      <c r="BA4" s="8" t="s">
        <v>5</v>
      </c>
      <c r="BB4" s="9"/>
      <c r="BC4" s="8"/>
      <c r="BJ4" s="4"/>
      <c r="BK4" s="5"/>
      <c r="BL4" s="5"/>
      <c r="BN4" s="404" t="s">
        <v>62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406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12"/>
      <c r="Y5" s="10"/>
      <c r="Z5" s="10"/>
      <c r="AA5" s="10"/>
      <c r="AB5" s="10"/>
      <c r="AC5" s="10"/>
      <c r="AD5" s="10"/>
      <c r="AG5" s="259" t="s">
        <v>6</v>
      </c>
      <c r="AH5" s="406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12"/>
      <c r="AS5" s="10"/>
      <c r="AT5" s="10"/>
      <c r="AU5" s="10"/>
      <c r="AV5" s="10"/>
      <c r="AW5" s="10"/>
      <c r="AX5" s="10"/>
      <c r="BA5" s="259" t="s">
        <v>6</v>
      </c>
      <c r="BB5" s="406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12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72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4720</v>
      </c>
      <c r="P7" s="378"/>
      <c r="Q7" s="172">
        <v>18</v>
      </c>
      <c r="R7" s="171">
        <v>18</v>
      </c>
      <c r="S7" s="171">
        <v>29</v>
      </c>
      <c r="T7" s="171">
        <v>36</v>
      </c>
      <c r="U7" s="171">
        <v>36</v>
      </c>
      <c r="V7" s="171">
        <v>137</v>
      </c>
      <c r="W7" s="286" t="s">
        <v>13</v>
      </c>
      <c r="X7" s="287"/>
      <c r="Y7" s="171">
        <v>38</v>
      </c>
      <c r="Z7" s="171">
        <v>25</v>
      </c>
      <c r="AA7" s="171">
        <v>41</v>
      </c>
      <c r="AB7" s="171">
        <v>40</v>
      </c>
      <c r="AC7" s="171">
        <v>43</v>
      </c>
      <c r="AD7" s="173">
        <v>187</v>
      </c>
      <c r="AG7" s="274" t="s">
        <v>13</v>
      </c>
      <c r="AH7" s="275"/>
      <c r="AI7" s="377">
        <v>50</v>
      </c>
      <c r="AJ7" s="378"/>
      <c r="AK7" s="172"/>
      <c r="AL7" s="171"/>
      <c r="AM7" s="171"/>
      <c r="AN7" s="171"/>
      <c r="AO7" s="171"/>
      <c r="AP7" s="171">
        <v>0</v>
      </c>
      <c r="AQ7" s="286" t="s">
        <v>13</v>
      </c>
      <c r="AR7" s="287"/>
      <c r="AS7" s="171"/>
      <c r="AT7" s="171"/>
      <c r="AU7" s="171"/>
      <c r="AV7" s="171"/>
      <c r="AW7" s="171"/>
      <c r="AX7" s="173">
        <v>0</v>
      </c>
      <c r="BA7" s="274" t="s">
        <v>13</v>
      </c>
      <c r="BB7" s="275"/>
      <c r="BC7" s="377">
        <v>4770</v>
      </c>
      <c r="BD7" s="378"/>
      <c r="BE7" s="172">
        <v>18</v>
      </c>
      <c r="BF7" s="177">
        <v>18</v>
      </c>
      <c r="BG7" s="177">
        <v>29</v>
      </c>
      <c r="BH7" s="177">
        <v>36</v>
      </c>
      <c r="BI7" s="177">
        <v>36</v>
      </c>
      <c r="BJ7" s="171">
        <v>137</v>
      </c>
      <c r="BK7" s="288" t="s">
        <v>13</v>
      </c>
      <c r="BL7" s="288"/>
      <c r="BM7" s="177">
        <v>38</v>
      </c>
      <c r="BN7" s="177">
        <v>25</v>
      </c>
      <c r="BO7" s="177">
        <v>41</v>
      </c>
      <c r="BP7" s="177">
        <v>40</v>
      </c>
      <c r="BQ7" s="177">
        <v>43</v>
      </c>
      <c r="BR7" s="173">
        <v>187</v>
      </c>
    </row>
    <row r="8" spans="1:70" ht="15.75" customHeight="1" thickBot="1" x14ac:dyDescent="0.2">
      <c r="B8" s="141" t="s">
        <v>34</v>
      </c>
      <c r="C8" s="137">
        <v>3020</v>
      </c>
      <c r="D8" s="55">
        <v>2914</v>
      </c>
      <c r="E8" s="56">
        <v>5934</v>
      </c>
      <c r="F8" s="57">
        <v>50</v>
      </c>
      <c r="G8" s="58">
        <v>55</v>
      </c>
      <c r="H8" s="56">
        <v>105</v>
      </c>
      <c r="I8" s="101">
        <v>3070</v>
      </c>
      <c r="J8" s="102">
        <v>2969</v>
      </c>
      <c r="K8" s="103">
        <v>6039</v>
      </c>
      <c r="L8" s="68"/>
      <c r="M8" s="274" t="s">
        <v>14</v>
      </c>
      <c r="N8" s="275"/>
      <c r="O8" s="377">
        <v>5159</v>
      </c>
      <c r="P8" s="378"/>
      <c r="Q8" s="14">
        <v>22</v>
      </c>
      <c r="R8" s="15">
        <v>24</v>
      </c>
      <c r="S8" s="15">
        <v>24</v>
      </c>
      <c r="T8" s="15">
        <v>27</v>
      </c>
      <c r="U8" s="15">
        <v>27</v>
      </c>
      <c r="V8" s="15">
        <v>124</v>
      </c>
      <c r="W8" s="281" t="s">
        <v>15</v>
      </c>
      <c r="X8" s="282"/>
      <c r="Y8" s="15">
        <v>23</v>
      </c>
      <c r="Z8" s="25">
        <v>22</v>
      </c>
      <c r="AA8" s="15">
        <v>47</v>
      </c>
      <c r="AB8" s="15">
        <v>42</v>
      </c>
      <c r="AC8" s="15">
        <v>32</v>
      </c>
      <c r="AD8" s="16">
        <v>166</v>
      </c>
      <c r="AG8" s="274" t="s">
        <v>14</v>
      </c>
      <c r="AH8" s="275"/>
      <c r="AI8" s="377">
        <v>55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5214</v>
      </c>
      <c r="BD8" s="378"/>
      <c r="BE8" s="14">
        <v>22</v>
      </c>
      <c r="BF8" s="14">
        <v>24</v>
      </c>
      <c r="BG8" s="14">
        <v>24</v>
      </c>
      <c r="BH8" s="14">
        <v>27</v>
      </c>
      <c r="BI8" s="14">
        <v>27</v>
      </c>
      <c r="BJ8" s="15">
        <v>124</v>
      </c>
      <c r="BK8" s="283" t="s">
        <v>15</v>
      </c>
      <c r="BL8" s="283"/>
      <c r="BM8" s="14">
        <v>23</v>
      </c>
      <c r="BN8" s="14">
        <v>22</v>
      </c>
      <c r="BO8" s="14">
        <v>47</v>
      </c>
      <c r="BP8" s="14">
        <v>42</v>
      </c>
      <c r="BQ8" s="14">
        <v>32</v>
      </c>
      <c r="BR8" s="16">
        <v>166</v>
      </c>
    </row>
    <row r="9" spans="1:70" ht="15" x14ac:dyDescent="0.15">
      <c r="B9" s="142" t="s">
        <v>35</v>
      </c>
      <c r="C9" s="138">
        <v>1700</v>
      </c>
      <c r="D9" s="59">
        <v>2245</v>
      </c>
      <c r="E9" s="60">
        <v>3945</v>
      </c>
      <c r="F9" s="61">
        <v>0</v>
      </c>
      <c r="G9" s="59">
        <v>0</v>
      </c>
      <c r="H9" s="60">
        <v>0</v>
      </c>
      <c r="I9" s="104">
        <v>1700</v>
      </c>
      <c r="J9" s="105">
        <v>2245</v>
      </c>
      <c r="K9" s="106">
        <v>3945</v>
      </c>
      <c r="L9" s="68"/>
      <c r="M9" s="274" t="s">
        <v>12</v>
      </c>
      <c r="N9" s="275"/>
      <c r="O9" s="377">
        <v>9879</v>
      </c>
      <c r="P9" s="380"/>
      <c r="Q9" s="17">
        <v>40</v>
      </c>
      <c r="R9" s="17">
        <v>42</v>
      </c>
      <c r="S9" s="17">
        <v>53</v>
      </c>
      <c r="T9" s="17">
        <v>63</v>
      </c>
      <c r="U9" s="17">
        <v>63</v>
      </c>
      <c r="V9" s="17">
        <v>261</v>
      </c>
      <c r="W9" s="381" t="s">
        <v>12</v>
      </c>
      <c r="X9" s="382"/>
      <c r="Y9" s="17">
        <v>61</v>
      </c>
      <c r="Z9" s="17">
        <v>47</v>
      </c>
      <c r="AA9" s="17">
        <v>88</v>
      </c>
      <c r="AB9" s="17">
        <v>82</v>
      </c>
      <c r="AC9" s="17">
        <v>75</v>
      </c>
      <c r="AD9" s="17">
        <v>353</v>
      </c>
      <c r="AG9" s="274" t="s">
        <v>12</v>
      </c>
      <c r="AH9" s="275"/>
      <c r="AI9" s="377">
        <v>105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9984</v>
      </c>
      <c r="BD9" s="378"/>
      <c r="BE9" s="17">
        <v>40</v>
      </c>
      <c r="BF9" s="17">
        <v>42</v>
      </c>
      <c r="BG9" s="17">
        <v>53</v>
      </c>
      <c r="BH9" s="17">
        <v>63</v>
      </c>
      <c r="BI9" s="17">
        <v>63</v>
      </c>
      <c r="BJ9" s="17">
        <v>261</v>
      </c>
      <c r="BK9" s="379" t="s">
        <v>12</v>
      </c>
      <c r="BL9" s="379"/>
      <c r="BM9" s="17">
        <v>61</v>
      </c>
      <c r="BN9" s="17">
        <v>47</v>
      </c>
      <c r="BO9" s="17">
        <v>88</v>
      </c>
      <c r="BP9" s="17">
        <v>82</v>
      </c>
      <c r="BQ9" s="17">
        <v>75</v>
      </c>
      <c r="BR9" s="17">
        <v>353</v>
      </c>
    </row>
    <row r="10" spans="1:70" ht="15.75" thickBot="1" x14ac:dyDescent="0.2">
      <c r="B10" s="143" t="s">
        <v>12</v>
      </c>
      <c r="C10" s="139">
        <v>4720</v>
      </c>
      <c r="D10" s="62">
        <v>5159</v>
      </c>
      <c r="E10" s="63">
        <v>9879</v>
      </c>
      <c r="F10" s="64">
        <v>50</v>
      </c>
      <c r="G10" s="62">
        <v>55</v>
      </c>
      <c r="H10" s="63">
        <v>105</v>
      </c>
      <c r="I10" s="107">
        <v>4770</v>
      </c>
      <c r="J10" s="108">
        <v>5214</v>
      </c>
      <c r="K10" s="109">
        <v>9984</v>
      </c>
      <c r="L10" s="68"/>
      <c r="M10" s="18"/>
      <c r="N10" s="19"/>
      <c r="O10" s="1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G10" s="18"/>
      <c r="AH10" s="19"/>
      <c r="AI10" s="1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A10" s="18"/>
      <c r="BB10" s="19"/>
      <c r="BC10" s="1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B11" s="28"/>
      <c r="C11" s="93"/>
      <c r="D11" s="93"/>
      <c r="E11" s="68"/>
      <c r="F11" s="93"/>
      <c r="G11" s="93"/>
      <c r="H11" s="68"/>
      <c r="I11" s="122"/>
      <c r="J11" s="122"/>
      <c r="K11" s="123"/>
      <c r="L11" s="69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36.020000000000003</v>
      </c>
      <c r="D12" s="159">
        <v>43.52</v>
      </c>
      <c r="E12" s="155">
        <v>39.93</v>
      </c>
      <c r="F12" s="154">
        <v>0</v>
      </c>
      <c r="G12" s="159">
        <v>0</v>
      </c>
      <c r="H12" s="155">
        <v>0</v>
      </c>
      <c r="I12" s="156">
        <v>35.64</v>
      </c>
      <c r="J12" s="157">
        <v>43.06</v>
      </c>
      <c r="K12" s="155">
        <v>39.51</v>
      </c>
      <c r="L12" s="69"/>
      <c r="N12" s="158"/>
      <c r="O12" s="274" t="s">
        <v>13</v>
      </c>
      <c r="P12" s="278"/>
      <c r="Q12" s="23">
        <v>38</v>
      </c>
      <c r="R12" s="171">
        <v>34</v>
      </c>
      <c r="S12" s="171">
        <v>35</v>
      </c>
      <c r="T12" s="171">
        <v>36</v>
      </c>
      <c r="U12" s="171">
        <v>42</v>
      </c>
      <c r="V12" s="171">
        <v>185</v>
      </c>
      <c r="W12" s="286" t="s">
        <v>13</v>
      </c>
      <c r="X12" s="287"/>
      <c r="Y12" s="24">
        <v>45</v>
      </c>
      <c r="Z12" s="171">
        <v>43</v>
      </c>
      <c r="AA12" s="171">
        <v>35</v>
      </c>
      <c r="AB12" s="171">
        <v>41</v>
      </c>
      <c r="AC12" s="171">
        <v>44</v>
      </c>
      <c r="AD12" s="173">
        <v>208</v>
      </c>
      <c r="AI12" s="274" t="s">
        <v>13</v>
      </c>
      <c r="AJ12" s="278"/>
      <c r="AK12" s="172"/>
      <c r="AL12" s="171"/>
      <c r="AM12" s="171"/>
      <c r="AN12" s="171"/>
      <c r="AO12" s="171"/>
      <c r="AP12" s="171">
        <v>0</v>
      </c>
      <c r="AQ12" s="286" t="s">
        <v>13</v>
      </c>
      <c r="AR12" s="287"/>
      <c r="AS12" s="171"/>
      <c r="AT12" s="171"/>
      <c r="AU12" s="171"/>
      <c r="AV12" s="171"/>
      <c r="AW12" s="171"/>
      <c r="AX12" s="173">
        <v>0</v>
      </c>
      <c r="BC12" s="274" t="s">
        <v>13</v>
      </c>
      <c r="BD12" s="278"/>
      <c r="BE12" s="177">
        <v>38</v>
      </c>
      <c r="BF12" s="177">
        <v>34</v>
      </c>
      <c r="BG12" s="177">
        <v>35</v>
      </c>
      <c r="BH12" s="177">
        <v>36</v>
      </c>
      <c r="BI12" s="177">
        <v>42</v>
      </c>
      <c r="BJ12" s="171">
        <v>185</v>
      </c>
      <c r="BK12" s="288" t="s">
        <v>13</v>
      </c>
      <c r="BL12" s="288"/>
      <c r="BM12" s="177">
        <v>45</v>
      </c>
      <c r="BN12" s="177">
        <v>43</v>
      </c>
      <c r="BO12" s="177">
        <v>35</v>
      </c>
      <c r="BP12" s="177">
        <v>41</v>
      </c>
      <c r="BQ12" s="177">
        <v>44</v>
      </c>
      <c r="BR12" s="173">
        <v>208</v>
      </c>
    </row>
    <row r="13" spans="1:70" ht="16.5" thickTop="1" thickBot="1" x14ac:dyDescent="0.2">
      <c r="E13" s="34"/>
      <c r="H13" s="34"/>
      <c r="I13" s="110"/>
      <c r="J13" s="110"/>
      <c r="K13" s="111"/>
      <c r="L13" s="69"/>
      <c r="O13" s="274" t="s">
        <v>15</v>
      </c>
      <c r="P13" s="278"/>
      <c r="Q13" s="14">
        <v>34</v>
      </c>
      <c r="R13" s="15">
        <v>41</v>
      </c>
      <c r="S13" s="15">
        <v>46</v>
      </c>
      <c r="T13" s="15">
        <v>54</v>
      </c>
      <c r="U13" s="15">
        <v>44</v>
      </c>
      <c r="V13" s="15">
        <v>219</v>
      </c>
      <c r="W13" s="281" t="s">
        <v>15</v>
      </c>
      <c r="X13" s="282"/>
      <c r="Y13" s="15">
        <v>46</v>
      </c>
      <c r="Z13" s="15">
        <v>40</v>
      </c>
      <c r="AA13" s="15">
        <v>40</v>
      </c>
      <c r="AB13" s="15">
        <v>45</v>
      </c>
      <c r="AC13" s="15">
        <v>51</v>
      </c>
      <c r="AD13" s="16">
        <v>222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34</v>
      </c>
      <c r="BF13" s="14">
        <v>41</v>
      </c>
      <c r="BG13" s="14">
        <v>46</v>
      </c>
      <c r="BH13" s="14">
        <v>54</v>
      </c>
      <c r="BI13" s="14">
        <v>44</v>
      </c>
      <c r="BJ13" s="15">
        <v>219</v>
      </c>
      <c r="BK13" s="283" t="s">
        <v>15</v>
      </c>
      <c r="BL13" s="283"/>
      <c r="BM13" s="14">
        <v>46</v>
      </c>
      <c r="BN13" s="14">
        <v>40</v>
      </c>
      <c r="BO13" s="14">
        <v>40</v>
      </c>
      <c r="BP13" s="14">
        <v>45</v>
      </c>
      <c r="BQ13" s="14">
        <v>51</v>
      </c>
      <c r="BR13" s="16">
        <v>222</v>
      </c>
    </row>
    <row r="14" spans="1:70" ht="15" x14ac:dyDescent="0.15">
      <c r="A14" s="1"/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72</v>
      </c>
      <c r="R14" s="17">
        <v>75</v>
      </c>
      <c r="S14" s="17">
        <v>81</v>
      </c>
      <c r="T14" s="17">
        <v>90</v>
      </c>
      <c r="U14" s="17">
        <v>86</v>
      </c>
      <c r="V14" s="17">
        <v>404</v>
      </c>
      <c r="W14" s="276" t="s">
        <v>12</v>
      </c>
      <c r="X14" s="277"/>
      <c r="Y14" s="17">
        <v>91</v>
      </c>
      <c r="Z14" s="17">
        <v>83</v>
      </c>
      <c r="AA14" s="17">
        <v>75</v>
      </c>
      <c r="AB14" s="17">
        <v>86</v>
      </c>
      <c r="AC14" s="17">
        <v>95</v>
      </c>
      <c r="AD14" s="17">
        <v>430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72</v>
      </c>
      <c r="BF14" s="17">
        <v>75</v>
      </c>
      <c r="BG14" s="17">
        <v>81</v>
      </c>
      <c r="BH14" s="17">
        <v>90</v>
      </c>
      <c r="BI14" s="17">
        <v>86</v>
      </c>
      <c r="BJ14" s="17">
        <v>404</v>
      </c>
      <c r="BK14" s="276" t="s">
        <v>12</v>
      </c>
      <c r="BL14" s="277"/>
      <c r="BM14" s="17">
        <v>91</v>
      </c>
      <c r="BN14" s="17">
        <v>83</v>
      </c>
      <c r="BO14" s="17">
        <v>75</v>
      </c>
      <c r="BP14" s="17">
        <v>86</v>
      </c>
      <c r="BQ14" s="17">
        <v>95</v>
      </c>
      <c r="BR14" s="17">
        <v>430</v>
      </c>
    </row>
    <row r="15" spans="1:70" ht="15.75" thickBot="1" x14ac:dyDescent="0.2">
      <c r="A15" s="1"/>
      <c r="E15" s="34"/>
      <c r="H15" s="34"/>
      <c r="I15" s="110"/>
      <c r="J15" s="110"/>
      <c r="K15" s="111"/>
      <c r="L15" s="70"/>
      <c r="O15" s="22"/>
      <c r="P15" s="22"/>
      <c r="Q15" s="20"/>
      <c r="R15" s="20"/>
      <c r="S15" s="20"/>
      <c r="T15" s="20"/>
      <c r="U15" s="20"/>
      <c r="V15" s="20"/>
      <c r="W15" s="22"/>
      <c r="X15" s="22"/>
      <c r="Y15" s="20"/>
      <c r="Z15" s="20"/>
      <c r="AA15" s="20"/>
      <c r="AB15" s="20"/>
      <c r="AC15" s="20"/>
      <c r="AD15" s="20"/>
      <c r="AI15" s="22"/>
      <c r="AJ15" s="22"/>
      <c r="AK15" s="20"/>
      <c r="AL15" s="20"/>
      <c r="AM15" s="20"/>
      <c r="AN15" s="20"/>
      <c r="AO15" s="20"/>
      <c r="AP15" s="20"/>
      <c r="AQ15" s="22"/>
      <c r="AR15" s="22"/>
      <c r="AS15" s="20"/>
      <c r="AT15" s="20"/>
      <c r="AU15" s="20"/>
      <c r="AV15" s="20"/>
      <c r="AW15" s="20"/>
      <c r="AX15" s="20"/>
      <c r="BC15" s="22"/>
      <c r="BD15" s="22"/>
      <c r="BE15" s="20"/>
      <c r="BF15" s="20"/>
      <c r="BG15" s="20"/>
      <c r="BH15" s="20"/>
      <c r="BI15" s="20"/>
      <c r="BJ15" s="20"/>
      <c r="BK15" s="22"/>
      <c r="BL15" s="22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48" t="s">
        <v>37</v>
      </c>
      <c r="C17" s="145">
        <v>1552</v>
      </c>
      <c r="D17" s="73">
        <v>1495</v>
      </c>
      <c r="E17" s="74">
        <v>3047</v>
      </c>
      <c r="F17" s="75">
        <v>7</v>
      </c>
      <c r="G17" s="73">
        <v>12</v>
      </c>
      <c r="H17" s="74">
        <v>19</v>
      </c>
      <c r="I17" s="112">
        <v>1559</v>
      </c>
      <c r="J17" s="113">
        <v>1507</v>
      </c>
      <c r="K17" s="114">
        <v>3066</v>
      </c>
      <c r="L17" s="68"/>
      <c r="O17" s="274" t="s">
        <v>13</v>
      </c>
      <c r="P17" s="278"/>
      <c r="Q17" s="172">
        <v>42</v>
      </c>
      <c r="R17" s="171">
        <v>40</v>
      </c>
      <c r="S17" s="171">
        <v>27</v>
      </c>
      <c r="T17" s="171">
        <v>24</v>
      </c>
      <c r="U17" s="171">
        <v>36</v>
      </c>
      <c r="V17" s="171">
        <v>169</v>
      </c>
      <c r="W17" s="286" t="s">
        <v>13</v>
      </c>
      <c r="X17" s="287"/>
      <c r="Y17" s="171">
        <v>34</v>
      </c>
      <c r="Z17" s="171">
        <v>42</v>
      </c>
      <c r="AA17" s="171">
        <v>37</v>
      </c>
      <c r="AB17" s="171">
        <v>33</v>
      </c>
      <c r="AC17" s="171">
        <v>29</v>
      </c>
      <c r="AD17" s="173">
        <v>175</v>
      </c>
      <c r="AI17" s="274" t="s">
        <v>13</v>
      </c>
      <c r="AJ17" s="278"/>
      <c r="AK17" s="23">
        <v>1</v>
      </c>
      <c r="AL17" s="171">
        <v>3</v>
      </c>
      <c r="AM17" s="171">
        <v>2</v>
      </c>
      <c r="AN17" s="171">
        <v>7</v>
      </c>
      <c r="AO17" s="171">
        <v>4</v>
      </c>
      <c r="AP17" s="171">
        <v>17</v>
      </c>
      <c r="AQ17" s="286" t="s">
        <v>13</v>
      </c>
      <c r="AR17" s="287"/>
      <c r="AS17" s="171">
        <v>1</v>
      </c>
      <c r="AT17" s="171">
        <v>6</v>
      </c>
      <c r="AU17" s="171">
        <v>2</v>
      </c>
      <c r="AV17" s="171">
        <v>4</v>
      </c>
      <c r="AW17" s="171">
        <v>3</v>
      </c>
      <c r="AX17" s="173">
        <v>16</v>
      </c>
      <c r="BC17" s="274" t="s">
        <v>13</v>
      </c>
      <c r="BD17" s="278"/>
      <c r="BE17" s="177">
        <v>43</v>
      </c>
      <c r="BF17" s="177">
        <v>43</v>
      </c>
      <c r="BG17" s="177">
        <v>29</v>
      </c>
      <c r="BH17" s="177">
        <v>31</v>
      </c>
      <c r="BI17" s="177">
        <v>40</v>
      </c>
      <c r="BJ17" s="171">
        <v>186</v>
      </c>
      <c r="BK17" s="288" t="s">
        <v>13</v>
      </c>
      <c r="BL17" s="288"/>
      <c r="BM17" s="177">
        <v>35</v>
      </c>
      <c r="BN17" s="177">
        <v>48</v>
      </c>
      <c r="BO17" s="177">
        <v>39</v>
      </c>
      <c r="BP17" s="177">
        <v>37</v>
      </c>
      <c r="BQ17" s="177">
        <v>32</v>
      </c>
      <c r="BR17" s="173">
        <v>191</v>
      </c>
    </row>
    <row r="18" spans="2:70" ht="15.75" thickBot="1" x14ac:dyDescent="0.2">
      <c r="B18" s="149" t="s">
        <v>38</v>
      </c>
      <c r="C18" s="146">
        <v>365</v>
      </c>
      <c r="D18" s="65">
        <v>384</v>
      </c>
      <c r="E18" s="66">
        <v>749</v>
      </c>
      <c r="F18" s="67">
        <v>0</v>
      </c>
      <c r="G18" s="65">
        <v>0</v>
      </c>
      <c r="H18" s="66">
        <v>0</v>
      </c>
      <c r="I18" s="115">
        <v>365</v>
      </c>
      <c r="J18" s="116">
        <v>384</v>
      </c>
      <c r="K18" s="117">
        <v>749</v>
      </c>
      <c r="L18" s="69"/>
      <c r="O18" s="274" t="s">
        <v>15</v>
      </c>
      <c r="P18" s="278"/>
      <c r="Q18" s="14">
        <v>38</v>
      </c>
      <c r="R18" s="15">
        <v>43</v>
      </c>
      <c r="S18" s="15">
        <v>36</v>
      </c>
      <c r="T18" s="15">
        <v>34</v>
      </c>
      <c r="U18" s="15">
        <v>47</v>
      </c>
      <c r="V18" s="15">
        <v>198</v>
      </c>
      <c r="W18" s="281" t="s">
        <v>15</v>
      </c>
      <c r="X18" s="282"/>
      <c r="Y18" s="15">
        <v>22</v>
      </c>
      <c r="Z18" s="15">
        <v>30</v>
      </c>
      <c r="AA18" s="15">
        <v>30</v>
      </c>
      <c r="AB18" s="15">
        <v>23</v>
      </c>
      <c r="AC18" s="15">
        <v>35</v>
      </c>
      <c r="AD18" s="16">
        <v>140</v>
      </c>
      <c r="AI18" s="274" t="s">
        <v>15</v>
      </c>
      <c r="AJ18" s="278"/>
      <c r="AK18" s="14"/>
      <c r="AL18" s="15">
        <v>2</v>
      </c>
      <c r="AM18" s="15">
        <v>4</v>
      </c>
      <c r="AN18" s="15">
        <v>1</v>
      </c>
      <c r="AO18" s="15">
        <v>1</v>
      </c>
      <c r="AP18" s="15">
        <v>8</v>
      </c>
      <c r="AQ18" s="281" t="s">
        <v>15</v>
      </c>
      <c r="AR18" s="282"/>
      <c r="AS18" s="15">
        <v>2</v>
      </c>
      <c r="AT18" s="15">
        <v>2</v>
      </c>
      <c r="AU18" s="15"/>
      <c r="AV18" s="15">
        <v>3</v>
      </c>
      <c r="AW18" s="15">
        <v>5</v>
      </c>
      <c r="AX18" s="16">
        <v>12</v>
      </c>
      <c r="BC18" s="274" t="s">
        <v>15</v>
      </c>
      <c r="BD18" s="278"/>
      <c r="BE18" s="14">
        <v>38</v>
      </c>
      <c r="BF18" s="14">
        <v>45</v>
      </c>
      <c r="BG18" s="14">
        <v>40</v>
      </c>
      <c r="BH18" s="14">
        <v>35</v>
      </c>
      <c r="BI18" s="14">
        <v>48</v>
      </c>
      <c r="BJ18" s="15">
        <v>206</v>
      </c>
      <c r="BK18" s="283" t="s">
        <v>15</v>
      </c>
      <c r="BL18" s="283"/>
      <c r="BM18" s="14">
        <v>24</v>
      </c>
      <c r="BN18" s="14">
        <v>32</v>
      </c>
      <c r="BO18" s="14">
        <v>30</v>
      </c>
      <c r="BP18" s="14">
        <v>26</v>
      </c>
      <c r="BQ18" s="14">
        <v>40</v>
      </c>
      <c r="BR18" s="16">
        <v>152</v>
      </c>
    </row>
    <row r="19" spans="2:70" ht="15" x14ac:dyDescent="0.15">
      <c r="B19" s="150" t="s">
        <v>39</v>
      </c>
      <c r="C19" s="138">
        <v>427</v>
      </c>
      <c r="D19" s="59">
        <v>469</v>
      </c>
      <c r="E19" s="60">
        <v>896</v>
      </c>
      <c r="F19" s="61">
        <v>0</v>
      </c>
      <c r="G19" s="59">
        <v>0</v>
      </c>
      <c r="H19" s="60">
        <v>0</v>
      </c>
      <c r="I19" s="104">
        <v>427</v>
      </c>
      <c r="J19" s="105">
        <v>469</v>
      </c>
      <c r="K19" s="118">
        <v>896</v>
      </c>
      <c r="L19" s="69"/>
      <c r="O19" s="274" t="s">
        <v>12</v>
      </c>
      <c r="P19" s="275"/>
      <c r="Q19" s="17">
        <v>80</v>
      </c>
      <c r="R19" s="17">
        <v>83</v>
      </c>
      <c r="S19" s="17">
        <v>63</v>
      </c>
      <c r="T19" s="17">
        <v>58</v>
      </c>
      <c r="U19" s="17">
        <v>83</v>
      </c>
      <c r="V19" s="17">
        <v>367</v>
      </c>
      <c r="W19" s="276" t="s">
        <v>12</v>
      </c>
      <c r="X19" s="277"/>
      <c r="Y19" s="17">
        <v>56</v>
      </c>
      <c r="Z19" s="17">
        <v>72</v>
      </c>
      <c r="AA19" s="17">
        <v>67</v>
      </c>
      <c r="AB19" s="17">
        <v>56</v>
      </c>
      <c r="AC19" s="17">
        <v>64</v>
      </c>
      <c r="AD19" s="17">
        <v>315</v>
      </c>
      <c r="AI19" s="274" t="s">
        <v>12</v>
      </c>
      <c r="AJ19" s="275"/>
      <c r="AK19" s="17">
        <v>1</v>
      </c>
      <c r="AL19" s="17">
        <v>5</v>
      </c>
      <c r="AM19" s="17">
        <v>6</v>
      </c>
      <c r="AN19" s="17">
        <v>8</v>
      </c>
      <c r="AO19" s="17">
        <v>5</v>
      </c>
      <c r="AP19" s="17">
        <v>25</v>
      </c>
      <c r="AQ19" s="276" t="s">
        <v>12</v>
      </c>
      <c r="AR19" s="277"/>
      <c r="AS19" s="17">
        <v>3</v>
      </c>
      <c r="AT19" s="17">
        <v>8</v>
      </c>
      <c r="AU19" s="17">
        <v>2</v>
      </c>
      <c r="AV19" s="17">
        <v>7</v>
      </c>
      <c r="AW19" s="17">
        <v>8</v>
      </c>
      <c r="AX19" s="17">
        <v>28</v>
      </c>
      <c r="BC19" s="274" t="s">
        <v>12</v>
      </c>
      <c r="BD19" s="275"/>
      <c r="BE19" s="17">
        <v>81</v>
      </c>
      <c r="BF19" s="17">
        <v>88</v>
      </c>
      <c r="BG19" s="17">
        <v>69</v>
      </c>
      <c r="BH19" s="17">
        <v>66</v>
      </c>
      <c r="BI19" s="17">
        <v>88</v>
      </c>
      <c r="BJ19" s="17">
        <v>392</v>
      </c>
      <c r="BK19" s="276" t="s">
        <v>12</v>
      </c>
      <c r="BL19" s="277"/>
      <c r="BM19" s="17">
        <v>59</v>
      </c>
      <c r="BN19" s="17">
        <v>80</v>
      </c>
      <c r="BO19" s="17">
        <v>69</v>
      </c>
      <c r="BP19" s="17">
        <v>63</v>
      </c>
      <c r="BQ19" s="17">
        <v>72</v>
      </c>
      <c r="BR19" s="17">
        <v>343</v>
      </c>
    </row>
    <row r="20" spans="2:70" ht="15.75" thickBot="1" x14ac:dyDescent="0.2">
      <c r="B20" s="151" t="s">
        <v>22</v>
      </c>
      <c r="C20" s="147">
        <v>908</v>
      </c>
      <c r="D20" s="76">
        <v>1392</v>
      </c>
      <c r="E20" s="77">
        <v>2300</v>
      </c>
      <c r="F20" s="78">
        <v>0</v>
      </c>
      <c r="G20" s="76">
        <v>0</v>
      </c>
      <c r="H20" s="81">
        <v>0</v>
      </c>
      <c r="I20" s="119">
        <v>908</v>
      </c>
      <c r="J20" s="120">
        <v>1392</v>
      </c>
      <c r="K20" s="121">
        <v>2300</v>
      </c>
      <c r="L20" s="69"/>
      <c r="O20" s="22"/>
      <c r="P20" s="22"/>
      <c r="Q20" s="20"/>
      <c r="R20" s="20"/>
      <c r="S20" s="20"/>
      <c r="T20" s="20"/>
      <c r="U20" s="20"/>
      <c r="V20" s="20"/>
      <c r="W20" s="22"/>
      <c r="X20" s="22"/>
      <c r="Y20" s="20"/>
      <c r="Z20" s="20"/>
      <c r="AA20" s="20"/>
      <c r="AB20" s="20"/>
      <c r="AC20" s="20"/>
      <c r="AD20" s="20"/>
      <c r="AI20" s="22"/>
      <c r="AJ20" s="22"/>
      <c r="AK20" s="20"/>
      <c r="AL20" s="20"/>
      <c r="AM20" s="20"/>
      <c r="AN20" s="20"/>
      <c r="AO20" s="20"/>
      <c r="AP20" s="20"/>
      <c r="AQ20" s="22"/>
      <c r="AR20" s="22"/>
      <c r="AS20" s="20"/>
      <c r="AT20" s="20"/>
      <c r="AU20" s="20"/>
      <c r="AV20" s="20"/>
      <c r="AW20" s="20"/>
      <c r="AX20" s="20"/>
      <c r="BC20" s="22"/>
      <c r="BD20" s="22"/>
      <c r="BE20" s="20"/>
      <c r="BF20" s="20"/>
      <c r="BG20" s="20"/>
      <c r="BH20" s="20"/>
      <c r="BI20" s="20"/>
      <c r="BJ20" s="20"/>
      <c r="BK20" s="22"/>
      <c r="BL20" s="22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69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69"/>
      <c r="O22" s="274" t="s">
        <v>13</v>
      </c>
      <c r="P22" s="278"/>
      <c r="Q22" s="172">
        <v>43</v>
      </c>
      <c r="R22" s="168">
        <v>41</v>
      </c>
      <c r="S22" s="171">
        <v>35</v>
      </c>
      <c r="T22" s="171">
        <v>36</v>
      </c>
      <c r="U22" s="171">
        <v>39</v>
      </c>
      <c r="V22" s="171">
        <v>194</v>
      </c>
      <c r="W22" s="286" t="s">
        <v>13</v>
      </c>
      <c r="X22" s="287"/>
      <c r="Y22" s="171">
        <v>39</v>
      </c>
      <c r="Z22" s="171">
        <v>35</v>
      </c>
      <c r="AA22" s="171">
        <v>50</v>
      </c>
      <c r="AB22" s="171">
        <v>44</v>
      </c>
      <c r="AC22" s="24">
        <v>45</v>
      </c>
      <c r="AD22" s="173">
        <v>213</v>
      </c>
      <c r="AI22" s="274" t="s">
        <v>13</v>
      </c>
      <c r="AJ22" s="278"/>
      <c r="AK22" s="172">
        <v>1</v>
      </c>
      <c r="AL22" s="171">
        <v>1</v>
      </c>
      <c r="AM22" s="171">
        <v>1</v>
      </c>
      <c r="AN22" s="171"/>
      <c r="AO22" s="171">
        <v>1</v>
      </c>
      <c r="AP22" s="171">
        <v>4</v>
      </c>
      <c r="AQ22" s="286" t="s">
        <v>13</v>
      </c>
      <c r="AR22" s="287"/>
      <c r="AS22" s="171">
        <v>2</v>
      </c>
      <c r="AT22" s="171">
        <v>1</v>
      </c>
      <c r="AU22" s="171"/>
      <c r="AV22" s="171">
        <v>1</v>
      </c>
      <c r="AW22" s="171">
        <v>2</v>
      </c>
      <c r="AX22" s="173">
        <v>6</v>
      </c>
      <c r="BC22" s="274" t="s">
        <v>13</v>
      </c>
      <c r="BD22" s="278"/>
      <c r="BE22" s="177">
        <v>44</v>
      </c>
      <c r="BF22" s="177">
        <v>42</v>
      </c>
      <c r="BG22" s="177">
        <v>36</v>
      </c>
      <c r="BH22" s="177">
        <v>36</v>
      </c>
      <c r="BI22" s="177">
        <v>40</v>
      </c>
      <c r="BJ22" s="171">
        <v>198</v>
      </c>
      <c r="BK22" s="288" t="s">
        <v>13</v>
      </c>
      <c r="BL22" s="288"/>
      <c r="BM22" s="177">
        <v>41</v>
      </c>
      <c r="BN22" s="177">
        <v>36</v>
      </c>
      <c r="BO22" s="177">
        <v>50</v>
      </c>
      <c r="BP22" s="177">
        <v>45</v>
      </c>
      <c r="BQ22" s="177">
        <v>47</v>
      </c>
      <c r="BR22" s="173">
        <v>219</v>
      </c>
    </row>
    <row r="23" spans="2:70" ht="16.5" thickTop="1" thickBot="1" x14ac:dyDescent="0.2">
      <c r="B23" s="94" t="s">
        <v>37</v>
      </c>
      <c r="C23" s="95">
        <v>0.32879999999999998</v>
      </c>
      <c r="D23" s="96">
        <v>0.2898</v>
      </c>
      <c r="E23" s="97">
        <v>0.30840000000000001</v>
      </c>
      <c r="F23" s="95">
        <v>0.14000000000000001</v>
      </c>
      <c r="G23" s="96">
        <v>0.21820000000000001</v>
      </c>
      <c r="H23" s="97">
        <v>0.18099999999999999</v>
      </c>
      <c r="I23" s="124">
        <v>0.32679999999999998</v>
      </c>
      <c r="J23" s="125">
        <v>0.28899999999999998</v>
      </c>
      <c r="K23" s="126">
        <v>0.30709999999999998</v>
      </c>
      <c r="L23" s="69"/>
      <c r="O23" s="274" t="s">
        <v>15</v>
      </c>
      <c r="P23" s="278"/>
      <c r="Q23" s="14">
        <v>29</v>
      </c>
      <c r="R23" s="15">
        <v>23</v>
      </c>
      <c r="S23" s="15">
        <v>37</v>
      </c>
      <c r="T23" s="15">
        <v>23</v>
      </c>
      <c r="U23" s="15">
        <v>29</v>
      </c>
      <c r="V23" s="15">
        <v>141</v>
      </c>
      <c r="W23" s="281" t="s">
        <v>15</v>
      </c>
      <c r="X23" s="282"/>
      <c r="Y23" s="15">
        <v>33</v>
      </c>
      <c r="Z23" s="15">
        <v>40</v>
      </c>
      <c r="AA23" s="15">
        <v>43</v>
      </c>
      <c r="AB23" s="15">
        <v>47</v>
      </c>
      <c r="AC23" s="25">
        <v>46</v>
      </c>
      <c r="AD23" s="16">
        <v>209</v>
      </c>
      <c r="AI23" s="274" t="s">
        <v>15</v>
      </c>
      <c r="AJ23" s="278"/>
      <c r="AK23" s="14">
        <v>1</v>
      </c>
      <c r="AL23" s="15">
        <v>3</v>
      </c>
      <c r="AM23" s="15">
        <v>2</v>
      </c>
      <c r="AN23" s="15">
        <v>2</v>
      </c>
      <c r="AO23" s="15">
        <v>1</v>
      </c>
      <c r="AP23" s="15">
        <v>9</v>
      </c>
      <c r="AQ23" s="281" t="s">
        <v>15</v>
      </c>
      <c r="AR23" s="282"/>
      <c r="AS23" s="15">
        <v>4</v>
      </c>
      <c r="AT23" s="15">
        <v>2</v>
      </c>
      <c r="AU23" s="15">
        <v>4</v>
      </c>
      <c r="AV23" s="15">
        <v>3</v>
      </c>
      <c r="AW23" s="15">
        <v>1</v>
      </c>
      <c r="AX23" s="16">
        <v>14</v>
      </c>
      <c r="BC23" s="274" t="s">
        <v>15</v>
      </c>
      <c r="BD23" s="278"/>
      <c r="BE23" s="14">
        <v>30</v>
      </c>
      <c r="BF23" s="14">
        <v>26</v>
      </c>
      <c r="BG23" s="14">
        <v>39</v>
      </c>
      <c r="BH23" s="14">
        <v>25</v>
      </c>
      <c r="BI23" s="14">
        <v>30</v>
      </c>
      <c r="BJ23" s="15">
        <v>150</v>
      </c>
      <c r="BK23" s="283" t="s">
        <v>15</v>
      </c>
      <c r="BL23" s="283"/>
      <c r="BM23" s="14">
        <v>37</v>
      </c>
      <c r="BN23" s="14">
        <v>42</v>
      </c>
      <c r="BO23" s="14">
        <v>47</v>
      </c>
      <c r="BP23" s="14">
        <v>50</v>
      </c>
      <c r="BQ23" s="14">
        <v>47</v>
      </c>
      <c r="BR23" s="16">
        <v>223</v>
      </c>
    </row>
    <row r="24" spans="2:70" ht="15" x14ac:dyDescent="0.15">
      <c r="B24" s="84" t="s">
        <v>38</v>
      </c>
      <c r="C24" s="86">
        <v>7.7299999999999994E-2</v>
      </c>
      <c r="D24" s="83">
        <v>7.4399999999999994E-2</v>
      </c>
      <c r="E24" s="87">
        <v>7.5800000000000006E-2</v>
      </c>
      <c r="F24" s="86">
        <v>0</v>
      </c>
      <c r="G24" s="83">
        <v>0</v>
      </c>
      <c r="H24" s="87">
        <v>0</v>
      </c>
      <c r="I24" s="127">
        <v>7.6499999999999999E-2</v>
      </c>
      <c r="J24" s="128">
        <v>7.3599999999999999E-2</v>
      </c>
      <c r="K24" s="129">
        <v>7.4999999999999997E-2</v>
      </c>
      <c r="O24" s="274" t="s">
        <v>12</v>
      </c>
      <c r="P24" s="275"/>
      <c r="Q24" s="17">
        <v>72</v>
      </c>
      <c r="R24" s="17">
        <v>64</v>
      </c>
      <c r="S24" s="17">
        <v>72</v>
      </c>
      <c r="T24" s="17">
        <v>59</v>
      </c>
      <c r="U24" s="17">
        <v>68</v>
      </c>
      <c r="V24" s="17">
        <v>335</v>
      </c>
      <c r="W24" s="276" t="s">
        <v>12</v>
      </c>
      <c r="X24" s="277"/>
      <c r="Y24" s="17">
        <v>72</v>
      </c>
      <c r="Z24" s="17">
        <v>75</v>
      </c>
      <c r="AA24" s="17">
        <v>93</v>
      </c>
      <c r="AB24" s="17">
        <v>91</v>
      </c>
      <c r="AC24" s="17">
        <v>91</v>
      </c>
      <c r="AD24" s="17">
        <v>422</v>
      </c>
      <c r="AI24" s="274" t="s">
        <v>12</v>
      </c>
      <c r="AJ24" s="275"/>
      <c r="AK24" s="17">
        <v>2</v>
      </c>
      <c r="AL24" s="17">
        <v>4</v>
      </c>
      <c r="AM24" s="17">
        <v>3</v>
      </c>
      <c r="AN24" s="17">
        <v>2</v>
      </c>
      <c r="AO24" s="17">
        <v>2</v>
      </c>
      <c r="AP24" s="26">
        <v>13</v>
      </c>
      <c r="AQ24" s="276" t="s">
        <v>12</v>
      </c>
      <c r="AR24" s="277"/>
      <c r="AS24" s="17">
        <v>6</v>
      </c>
      <c r="AT24" s="17">
        <v>3</v>
      </c>
      <c r="AU24" s="17">
        <v>4</v>
      </c>
      <c r="AV24" s="17">
        <v>4</v>
      </c>
      <c r="AW24" s="17">
        <v>3</v>
      </c>
      <c r="AX24" s="17">
        <v>20</v>
      </c>
      <c r="BC24" s="274" t="s">
        <v>12</v>
      </c>
      <c r="BD24" s="275"/>
      <c r="BE24" s="17">
        <v>74</v>
      </c>
      <c r="BF24" s="17">
        <v>68</v>
      </c>
      <c r="BG24" s="17">
        <v>75</v>
      </c>
      <c r="BH24" s="17">
        <v>61</v>
      </c>
      <c r="BI24" s="17">
        <v>70</v>
      </c>
      <c r="BJ24" s="17">
        <v>348</v>
      </c>
      <c r="BK24" s="276" t="s">
        <v>12</v>
      </c>
      <c r="BL24" s="277"/>
      <c r="BM24" s="17">
        <v>78</v>
      </c>
      <c r="BN24" s="17">
        <v>78</v>
      </c>
      <c r="BO24" s="17">
        <v>97</v>
      </c>
      <c r="BP24" s="17">
        <v>95</v>
      </c>
      <c r="BQ24" s="17">
        <v>94</v>
      </c>
      <c r="BR24" s="17">
        <v>442</v>
      </c>
    </row>
    <row r="25" spans="2:70" ht="15" x14ac:dyDescent="0.15">
      <c r="B25" s="84" t="s">
        <v>39</v>
      </c>
      <c r="C25" s="86">
        <v>9.0499999999999997E-2</v>
      </c>
      <c r="D25" s="83">
        <v>9.0899999999999995E-2</v>
      </c>
      <c r="E25" s="87">
        <v>9.0700000000000003E-2</v>
      </c>
      <c r="F25" s="86">
        <v>0</v>
      </c>
      <c r="G25" s="83">
        <v>0</v>
      </c>
      <c r="H25" s="87">
        <v>0</v>
      </c>
      <c r="I25" s="127">
        <v>8.9499999999999996E-2</v>
      </c>
      <c r="J25" s="128">
        <v>0.09</v>
      </c>
      <c r="K25" s="129">
        <v>8.9700000000000002E-2</v>
      </c>
      <c r="O25" s="22"/>
      <c r="P25" s="22"/>
      <c r="Q25" s="20"/>
      <c r="R25" s="20"/>
      <c r="S25" s="20"/>
      <c r="T25" s="20"/>
      <c r="U25" s="20"/>
      <c r="V25" s="20"/>
      <c r="W25" s="22"/>
      <c r="X25" s="22"/>
      <c r="Y25" s="20"/>
      <c r="Z25" s="20"/>
      <c r="AA25" s="20"/>
      <c r="AB25" s="20"/>
      <c r="AC25" s="20"/>
      <c r="AD25" s="20"/>
      <c r="AI25" s="22"/>
      <c r="AJ25" s="22"/>
      <c r="AK25" s="20"/>
      <c r="AL25" s="20"/>
      <c r="AM25" s="20"/>
      <c r="AN25" s="20"/>
      <c r="AO25" s="20"/>
      <c r="AP25" s="20"/>
      <c r="AQ25" s="22"/>
      <c r="AR25" s="22"/>
      <c r="AS25" s="20"/>
      <c r="AT25" s="20"/>
      <c r="AU25" s="20"/>
      <c r="AV25" s="20"/>
      <c r="AW25" s="20"/>
      <c r="AX25" s="20"/>
      <c r="BC25" s="22"/>
      <c r="BD25" s="22"/>
      <c r="BE25" s="20"/>
      <c r="BF25" s="20"/>
      <c r="BG25" s="20"/>
      <c r="BH25" s="20"/>
      <c r="BI25" s="20"/>
      <c r="BJ25" s="20"/>
      <c r="BK25" s="22"/>
      <c r="BL25" s="22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0.19239999999999999</v>
      </c>
      <c r="D26" s="89">
        <v>0.26979999999999998</v>
      </c>
      <c r="E26" s="90">
        <v>0.23280000000000001</v>
      </c>
      <c r="F26" s="88">
        <v>0</v>
      </c>
      <c r="G26" s="89">
        <v>0</v>
      </c>
      <c r="H26" s="90">
        <v>0</v>
      </c>
      <c r="I26" s="130">
        <v>0.19040000000000001</v>
      </c>
      <c r="J26" s="131">
        <v>0.26700000000000002</v>
      </c>
      <c r="K26" s="132">
        <v>0.23039999999999999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172">
        <v>50</v>
      </c>
      <c r="R27" s="171">
        <v>54</v>
      </c>
      <c r="S27" s="171">
        <v>62</v>
      </c>
      <c r="T27" s="171">
        <v>55</v>
      </c>
      <c r="U27" s="171">
        <v>45</v>
      </c>
      <c r="V27" s="171">
        <v>266</v>
      </c>
      <c r="W27" s="286" t="s">
        <v>13</v>
      </c>
      <c r="X27" s="287"/>
      <c r="Y27" s="171">
        <v>59</v>
      </c>
      <c r="Z27" s="171">
        <v>69</v>
      </c>
      <c r="AA27" s="171">
        <v>68</v>
      </c>
      <c r="AB27" s="171">
        <v>67</v>
      </c>
      <c r="AC27" s="171">
        <v>88</v>
      </c>
      <c r="AD27" s="173">
        <v>351</v>
      </c>
      <c r="AI27" s="274" t="s">
        <v>13</v>
      </c>
      <c r="AJ27" s="278"/>
      <c r="AK27" s="172"/>
      <c r="AL27" s="171"/>
      <c r="AM27" s="171"/>
      <c r="AN27" s="171"/>
      <c r="AO27" s="171"/>
      <c r="AP27" s="171">
        <v>0</v>
      </c>
      <c r="AQ27" s="286" t="s">
        <v>13</v>
      </c>
      <c r="AR27" s="287"/>
      <c r="AS27" s="171"/>
      <c r="AT27" s="171">
        <v>1</v>
      </c>
      <c r="AU27" s="171">
        <v>2</v>
      </c>
      <c r="AV27" s="171"/>
      <c r="AW27" s="171"/>
      <c r="AX27" s="173">
        <v>3</v>
      </c>
      <c r="BC27" s="274" t="s">
        <v>13</v>
      </c>
      <c r="BD27" s="278"/>
      <c r="BE27" s="177">
        <v>50</v>
      </c>
      <c r="BF27" s="177">
        <v>54</v>
      </c>
      <c r="BG27" s="177">
        <v>62</v>
      </c>
      <c r="BH27" s="177">
        <v>55</v>
      </c>
      <c r="BI27" s="177">
        <v>45</v>
      </c>
      <c r="BJ27" s="171">
        <v>266</v>
      </c>
      <c r="BK27" s="288" t="s">
        <v>13</v>
      </c>
      <c r="BL27" s="288"/>
      <c r="BM27" s="177">
        <v>59</v>
      </c>
      <c r="BN27" s="177">
        <v>70</v>
      </c>
      <c r="BO27" s="177">
        <v>70</v>
      </c>
      <c r="BP27" s="177">
        <v>67</v>
      </c>
      <c r="BQ27" s="177">
        <v>88</v>
      </c>
      <c r="BR27" s="173">
        <v>354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48</v>
      </c>
      <c r="R28" s="15">
        <v>63</v>
      </c>
      <c r="S28" s="15">
        <v>59</v>
      </c>
      <c r="T28" s="15">
        <v>48</v>
      </c>
      <c r="U28" s="15">
        <v>55</v>
      </c>
      <c r="V28" s="15">
        <v>273</v>
      </c>
      <c r="W28" s="281" t="s">
        <v>15</v>
      </c>
      <c r="X28" s="282"/>
      <c r="Y28" s="15">
        <v>45</v>
      </c>
      <c r="Z28" s="15">
        <v>74</v>
      </c>
      <c r="AA28" s="15">
        <v>68</v>
      </c>
      <c r="AB28" s="15">
        <v>60</v>
      </c>
      <c r="AC28" s="15">
        <v>67</v>
      </c>
      <c r="AD28" s="16">
        <v>314</v>
      </c>
      <c r="AI28" s="274" t="s">
        <v>15</v>
      </c>
      <c r="AJ28" s="278"/>
      <c r="AK28" s="14">
        <v>2</v>
      </c>
      <c r="AL28" s="15"/>
      <c r="AM28" s="15">
        <v>1</v>
      </c>
      <c r="AN28" s="15"/>
      <c r="AO28" s="15"/>
      <c r="AP28" s="15">
        <v>3</v>
      </c>
      <c r="AQ28" s="281" t="s">
        <v>15</v>
      </c>
      <c r="AR28" s="282"/>
      <c r="AS28" s="15"/>
      <c r="AT28" s="15">
        <v>3</v>
      </c>
      <c r="AU28" s="15"/>
      <c r="AV28" s="15"/>
      <c r="AW28" s="15"/>
      <c r="AX28" s="16">
        <v>3</v>
      </c>
      <c r="BC28" s="274" t="s">
        <v>15</v>
      </c>
      <c r="BD28" s="278"/>
      <c r="BE28" s="14">
        <v>50</v>
      </c>
      <c r="BF28" s="14">
        <v>63</v>
      </c>
      <c r="BG28" s="14">
        <v>60</v>
      </c>
      <c r="BH28" s="14">
        <v>48</v>
      </c>
      <c r="BI28" s="14">
        <v>55</v>
      </c>
      <c r="BJ28" s="15">
        <v>276</v>
      </c>
      <c r="BK28" s="283" t="s">
        <v>15</v>
      </c>
      <c r="BL28" s="283"/>
      <c r="BM28" s="14">
        <v>45</v>
      </c>
      <c r="BN28" s="14">
        <v>77</v>
      </c>
      <c r="BO28" s="14">
        <v>68</v>
      </c>
      <c r="BP28" s="14">
        <v>60</v>
      </c>
      <c r="BQ28" s="14">
        <v>67</v>
      </c>
      <c r="BR28" s="16">
        <v>317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98</v>
      </c>
      <c r="R29" s="17">
        <v>117</v>
      </c>
      <c r="S29" s="17">
        <v>121</v>
      </c>
      <c r="T29" s="17">
        <v>103</v>
      </c>
      <c r="U29" s="17">
        <v>100</v>
      </c>
      <c r="V29" s="17">
        <v>539</v>
      </c>
      <c r="W29" s="276" t="s">
        <v>12</v>
      </c>
      <c r="X29" s="277"/>
      <c r="Y29" s="17">
        <v>104</v>
      </c>
      <c r="Z29" s="17">
        <v>143</v>
      </c>
      <c r="AA29" s="17">
        <v>136</v>
      </c>
      <c r="AB29" s="17">
        <v>127</v>
      </c>
      <c r="AC29" s="17">
        <v>155</v>
      </c>
      <c r="AD29" s="17">
        <v>665</v>
      </c>
      <c r="AI29" s="274" t="s">
        <v>12</v>
      </c>
      <c r="AJ29" s="275"/>
      <c r="AK29" s="17">
        <v>2</v>
      </c>
      <c r="AL29" s="17">
        <v>0</v>
      </c>
      <c r="AM29" s="17">
        <v>1</v>
      </c>
      <c r="AN29" s="17">
        <v>0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4</v>
      </c>
      <c r="AU29" s="17">
        <v>2</v>
      </c>
      <c r="AV29" s="17">
        <v>0</v>
      </c>
      <c r="AW29" s="17">
        <v>0</v>
      </c>
      <c r="AX29" s="17">
        <v>6</v>
      </c>
      <c r="BC29" s="274" t="s">
        <v>12</v>
      </c>
      <c r="BD29" s="275"/>
      <c r="BE29" s="17">
        <v>100</v>
      </c>
      <c r="BF29" s="17">
        <v>117</v>
      </c>
      <c r="BG29" s="17">
        <v>122</v>
      </c>
      <c r="BH29" s="17">
        <v>103</v>
      </c>
      <c r="BI29" s="17">
        <v>100</v>
      </c>
      <c r="BJ29" s="17">
        <v>542</v>
      </c>
      <c r="BK29" s="276" t="s">
        <v>12</v>
      </c>
      <c r="BL29" s="277"/>
      <c r="BM29" s="17">
        <v>104</v>
      </c>
      <c r="BN29" s="17">
        <v>147</v>
      </c>
      <c r="BO29" s="17">
        <v>138</v>
      </c>
      <c r="BP29" s="17">
        <v>127</v>
      </c>
      <c r="BQ29" s="17">
        <v>155</v>
      </c>
      <c r="BR29" s="17">
        <v>671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22"/>
      <c r="P30" s="22"/>
      <c r="Q30" s="20"/>
      <c r="R30" s="20"/>
      <c r="S30" s="20"/>
      <c r="T30" s="20"/>
      <c r="U30" s="20"/>
      <c r="V30" s="20"/>
      <c r="W30" s="22"/>
      <c r="X30" s="22"/>
      <c r="Y30" s="20"/>
      <c r="Z30" s="20"/>
      <c r="AA30" s="20"/>
      <c r="AB30" s="20"/>
      <c r="AC30" s="20"/>
      <c r="AD30" s="20"/>
      <c r="AI30" s="22"/>
      <c r="AJ30" s="22"/>
      <c r="AK30" s="20"/>
      <c r="AL30" s="20"/>
      <c r="AM30" s="20"/>
      <c r="AN30" s="20"/>
      <c r="AO30" s="20"/>
      <c r="AP30" s="20"/>
      <c r="AQ30" s="22"/>
      <c r="AR30" s="22"/>
      <c r="AS30" s="20"/>
      <c r="AT30" s="20"/>
      <c r="AU30" s="20"/>
      <c r="AV30" s="20"/>
      <c r="AW30" s="20"/>
      <c r="AX30" s="20"/>
      <c r="BC30" s="22"/>
      <c r="BD30" s="22"/>
      <c r="BE30" s="20"/>
      <c r="BF30" s="20"/>
      <c r="BG30" s="20"/>
      <c r="BH30" s="20"/>
      <c r="BI30" s="20"/>
      <c r="BJ30" s="20"/>
      <c r="BK30" s="22"/>
      <c r="BL30" s="22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792</v>
      </c>
      <c r="D32" s="346">
        <v>853</v>
      </c>
      <c r="E32" s="348">
        <v>1645</v>
      </c>
      <c r="F32" s="344">
        <v>0</v>
      </c>
      <c r="G32" s="346">
        <v>0</v>
      </c>
      <c r="H32" s="348">
        <v>0</v>
      </c>
      <c r="I32" s="338">
        <v>792</v>
      </c>
      <c r="J32" s="340">
        <v>853</v>
      </c>
      <c r="K32" s="342">
        <v>1645</v>
      </c>
      <c r="O32" s="274" t="s">
        <v>13</v>
      </c>
      <c r="P32" s="278"/>
      <c r="Q32" s="172">
        <v>90</v>
      </c>
      <c r="R32" s="171">
        <v>75</v>
      </c>
      <c r="S32" s="171">
        <v>61</v>
      </c>
      <c r="T32" s="171">
        <v>63</v>
      </c>
      <c r="U32" s="171">
        <v>64</v>
      </c>
      <c r="V32" s="171">
        <v>353</v>
      </c>
      <c r="W32" s="286" t="s">
        <v>13</v>
      </c>
      <c r="X32" s="287"/>
      <c r="Y32" s="171">
        <v>63</v>
      </c>
      <c r="Z32" s="171">
        <v>55</v>
      </c>
      <c r="AA32" s="171">
        <v>55</v>
      </c>
      <c r="AB32" s="171">
        <v>47</v>
      </c>
      <c r="AC32" s="171">
        <v>62</v>
      </c>
      <c r="AD32" s="173">
        <v>282</v>
      </c>
      <c r="AI32" s="274" t="s">
        <v>13</v>
      </c>
      <c r="AJ32" s="278"/>
      <c r="AK32" s="172">
        <v>1</v>
      </c>
      <c r="AL32" s="171"/>
      <c r="AM32" s="171">
        <v>1</v>
      </c>
      <c r="AN32" s="171"/>
      <c r="AO32" s="171"/>
      <c r="AP32" s="171">
        <v>2</v>
      </c>
      <c r="AQ32" s="286" t="s">
        <v>13</v>
      </c>
      <c r="AR32" s="287"/>
      <c r="AS32" s="171"/>
      <c r="AT32" s="171"/>
      <c r="AU32" s="171">
        <v>1</v>
      </c>
      <c r="AV32" s="171"/>
      <c r="AW32" s="171"/>
      <c r="AX32" s="173">
        <v>1</v>
      </c>
      <c r="BC32" s="274" t="s">
        <v>13</v>
      </c>
      <c r="BD32" s="278"/>
      <c r="BE32" s="177">
        <v>91</v>
      </c>
      <c r="BF32" s="177">
        <v>75</v>
      </c>
      <c r="BG32" s="177">
        <v>62</v>
      </c>
      <c r="BH32" s="177">
        <v>63</v>
      </c>
      <c r="BI32" s="177">
        <v>64</v>
      </c>
      <c r="BJ32" s="171">
        <v>355</v>
      </c>
      <c r="BK32" s="288" t="s">
        <v>13</v>
      </c>
      <c r="BL32" s="288"/>
      <c r="BM32" s="177">
        <v>63</v>
      </c>
      <c r="BN32" s="177">
        <v>55</v>
      </c>
      <c r="BO32" s="177">
        <v>56</v>
      </c>
      <c r="BP32" s="177">
        <v>47</v>
      </c>
      <c r="BQ32" s="177">
        <v>62</v>
      </c>
      <c r="BR32" s="173">
        <v>283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58</v>
      </c>
      <c r="R33" s="15">
        <v>62</v>
      </c>
      <c r="S33" s="15">
        <v>75</v>
      </c>
      <c r="T33" s="15">
        <v>82</v>
      </c>
      <c r="U33" s="15">
        <v>60</v>
      </c>
      <c r="V33" s="15">
        <v>337</v>
      </c>
      <c r="W33" s="281" t="s">
        <v>15</v>
      </c>
      <c r="X33" s="282"/>
      <c r="Y33" s="15">
        <v>51</v>
      </c>
      <c r="Z33" s="15">
        <v>58</v>
      </c>
      <c r="AA33" s="15">
        <v>46</v>
      </c>
      <c r="AB33" s="15">
        <v>60</v>
      </c>
      <c r="AC33" s="15">
        <v>46</v>
      </c>
      <c r="AD33" s="16">
        <v>261</v>
      </c>
      <c r="AI33" s="274" t="s">
        <v>15</v>
      </c>
      <c r="AJ33" s="278"/>
      <c r="AK33" s="14">
        <v>1</v>
      </c>
      <c r="AL33" s="15"/>
      <c r="AM33" s="15"/>
      <c r="AN33" s="15">
        <v>4</v>
      </c>
      <c r="AO33" s="15"/>
      <c r="AP33" s="15">
        <v>5</v>
      </c>
      <c r="AQ33" s="281" t="s">
        <v>15</v>
      </c>
      <c r="AR33" s="282"/>
      <c r="AS33" s="15"/>
      <c r="AT33" s="15"/>
      <c r="AU33" s="15"/>
      <c r="AV33" s="15"/>
      <c r="AW33" s="15">
        <v>1</v>
      </c>
      <c r="AX33" s="16">
        <v>1</v>
      </c>
      <c r="BC33" s="274" t="s">
        <v>15</v>
      </c>
      <c r="BD33" s="278"/>
      <c r="BE33" s="14">
        <v>59</v>
      </c>
      <c r="BF33" s="14">
        <v>62</v>
      </c>
      <c r="BG33" s="14">
        <v>75</v>
      </c>
      <c r="BH33" s="14">
        <v>86</v>
      </c>
      <c r="BI33" s="14">
        <v>60</v>
      </c>
      <c r="BJ33" s="15">
        <v>342</v>
      </c>
      <c r="BK33" s="283" t="s">
        <v>15</v>
      </c>
      <c r="BL33" s="283"/>
      <c r="BM33" s="14">
        <v>51</v>
      </c>
      <c r="BN33" s="14">
        <v>58</v>
      </c>
      <c r="BO33" s="14">
        <v>46</v>
      </c>
      <c r="BP33" s="14">
        <v>60</v>
      </c>
      <c r="BQ33" s="14">
        <v>47</v>
      </c>
      <c r="BR33" s="16">
        <v>262</v>
      </c>
    </row>
    <row r="34" spans="2:70" x14ac:dyDescent="0.15">
      <c r="B34" s="80" t="s">
        <v>46</v>
      </c>
      <c r="C34" s="330">
        <v>908</v>
      </c>
      <c r="D34" s="332">
        <v>1392</v>
      </c>
      <c r="E34" s="334">
        <v>2300</v>
      </c>
      <c r="F34" s="330">
        <v>0</v>
      </c>
      <c r="G34" s="336">
        <v>0</v>
      </c>
      <c r="H34" s="337">
        <v>0</v>
      </c>
      <c r="I34" s="412">
        <v>908</v>
      </c>
      <c r="J34" s="326">
        <v>1392</v>
      </c>
      <c r="K34" s="328">
        <v>2300</v>
      </c>
      <c r="O34" s="274" t="s">
        <v>12</v>
      </c>
      <c r="P34" s="275"/>
      <c r="Q34" s="17">
        <v>148</v>
      </c>
      <c r="R34" s="17">
        <v>137</v>
      </c>
      <c r="S34" s="17">
        <v>136</v>
      </c>
      <c r="T34" s="17">
        <v>145</v>
      </c>
      <c r="U34" s="17">
        <v>124</v>
      </c>
      <c r="V34" s="17">
        <v>690</v>
      </c>
      <c r="W34" s="276" t="s">
        <v>12</v>
      </c>
      <c r="X34" s="277"/>
      <c r="Y34" s="17">
        <v>114</v>
      </c>
      <c r="Z34" s="17">
        <v>113</v>
      </c>
      <c r="AA34" s="17">
        <v>101</v>
      </c>
      <c r="AB34" s="17">
        <v>107</v>
      </c>
      <c r="AC34" s="17">
        <v>108</v>
      </c>
      <c r="AD34" s="17">
        <v>543</v>
      </c>
      <c r="AI34" s="274" t="s">
        <v>12</v>
      </c>
      <c r="AJ34" s="275"/>
      <c r="AK34" s="17">
        <v>2</v>
      </c>
      <c r="AL34" s="17">
        <v>0</v>
      </c>
      <c r="AM34" s="17">
        <v>1</v>
      </c>
      <c r="AN34" s="17">
        <v>4</v>
      </c>
      <c r="AO34" s="17">
        <v>0</v>
      </c>
      <c r="AP34" s="17">
        <v>7</v>
      </c>
      <c r="AQ34" s="276" t="s">
        <v>12</v>
      </c>
      <c r="AR34" s="277"/>
      <c r="AS34" s="17">
        <v>0</v>
      </c>
      <c r="AT34" s="17">
        <v>0</v>
      </c>
      <c r="AU34" s="17">
        <v>1</v>
      </c>
      <c r="AV34" s="17">
        <v>0</v>
      </c>
      <c r="AW34" s="17">
        <v>1</v>
      </c>
      <c r="AX34" s="17">
        <v>2</v>
      </c>
      <c r="BC34" s="274" t="s">
        <v>12</v>
      </c>
      <c r="BD34" s="275"/>
      <c r="BE34" s="17">
        <v>150</v>
      </c>
      <c r="BF34" s="17">
        <v>137</v>
      </c>
      <c r="BG34" s="17">
        <v>137</v>
      </c>
      <c r="BH34" s="17">
        <v>149</v>
      </c>
      <c r="BI34" s="17">
        <v>124</v>
      </c>
      <c r="BJ34" s="17">
        <v>697</v>
      </c>
      <c r="BK34" s="276" t="s">
        <v>12</v>
      </c>
      <c r="BL34" s="277"/>
      <c r="BM34" s="17">
        <v>114</v>
      </c>
      <c r="BN34" s="17">
        <v>113</v>
      </c>
      <c r="BO34" s="17">
        <v>102</v>
      </c>
      <c r="BP34" s="17">
        <v>107</v>
      </c>
      <c r="BQ34" s="17">
        <v>109</v>
      </c>
      <c r="BR34" s="17">
        <v>545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22"/>
      <c r="P35" s="22"/>
      <c r="Q35" s="20"/>
      <c r="R35" s="20"/>
      <c r="S35" s="20"/>
      <c r="T35" s="20"/>
      <c r="U35" s="20"/>
      <c r="V35" s="20"/>
      <c r="W35" s="22"/>
      <c r="X35" s="22"/>
      <c r="Y35" s="20"/>
      <c r="Z35" s="20"/>
      <c r="AA35" s="20"/>
      <c r="AB35" s="20"/>
      <c r="AC35" s="20"/>
      <c r="AD35" s="20"/>
      <c r="AI35" s="22"/>
      <c r="AJ35" s="22"/>
      <c r="AK35" s="20"/>
      <c r="AL35" s="20"/>
      <c r="AM35" s="20"/>
      <c r="AN35" s="20"/>
      <c r="AO35" s="20"/>
      <c r="AP35" s="20"/>
      <c r="AQ35" s="22"/>
      <c r="AR35" s="22"/>
      <c r="AS35" s="20"/>
      <c r="AT35" s="20"/>
      <c r="AU35" s="20"/>
      <c r="AV35" s="20"/>
      <c r="AW35" s="20"/>
      <c r="AX35" s="20"/>
      <c r="BC35" s="22"/>
      <c r="BD35" s="22"/>
      <c r="BE35" s="20"/>
      <c r="BF35" s="20"/>
      <c r="BG35" s="20"/>
      <c r="BH35" s="20"/>
      <c r="BI35" s="20"/>
      <c r="BJ35" s="20"/>
      <c r="BK35" s="22"/>
      <c r="BL35" s="22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172">
        <v>57</v>
      </c>
      <c r="R37" s="171">
        <v>48</v>
      </c>
      <c r="S37" s="171">
        <v>54</v>
      </c>
      <c r="T37" s="171">
        <v>74</v>
      </c>
      <c r="U37" s="171">
        <v>67</v>
      </c>
      <c r="V37" s="171">
        <v>300</v>
      </c>
      <c r="W37" s="286" t="s">
        <v>13</v>
      </c>
      <c r="X37" s="287"/>
      <c r="Y37" s="171">
        <v>74</v>
      </c>
      <c r="Z37" s="171">
        <v>79</v>
      </c>
      <c r="AA37" s="171">
        <v>61</v>
      </c>
      <c r="AB37" s="171">
        <v>72</v>
      </c>
      <c r="AC37" s="171">
        <v>79</v>
      </c>
      <c r="AD37" s="173">
        <v>365</v>
      </c>
      <c r="AI37" s="274" t="s">
        <v>13</v>
      </c>
      <c r="AJ37" s="278"/>
      <c r="AK37" s="172"/>
      <c r="AL37" s="171"/>
      <c r="AM37" s="171">
        <v>1</v>
      </c>
      <c r="AN37" s="171"/>
      <c r="AO37" s="171"/>
      <c r="AP37" s="171">
        <v>1</v>
      </c>
      <c r="AQ37" s="286" t="s">
        <v>13</v>
      </c>
      <c r="AR37" s="287"/>
      <c r="AS37" s="171"/>
      <c r="AT37" s="171"/>
      <c r="AU37" s="171"/>
      <c r="AV37" s="171"/>
      <c r="AW37" s="171"/>
      <c r="AX37" s="173">
        <v>0</v>
      </c>
      <c r="BC37" s="274" t="s">
        <v>13</v>
      </c>
      <c r="BD37" s="278"/>
      <c r="BE37" s="177">
        <v>57</v>
      </c>
      <c r="BF37" s="177">
        <v>48</v>
      </c>
      <c r="BG37" s="177">
        <v>55</v>
      </c>
      <c r="BH37" s="177">
        <v>74</v>
      </c>
      <c r="BI37" s="177">
        <v>67</v>
      </c>
      <c r="BJ37" s="171">
        <v>301</v>
      </c>
      <c r="BK37" s="288" t="s">
        <v>13</v>
      </c>
      <c r="BL37" s="288"/>
      <c r="BM37" s="177">
        <v>74</v>
      </c>
      <c r="BN37" s="177">
        <v>79</v>
      </c>
      <c r="BO37" s="177">
        <v>61</v>
      </c>
      <c r="BP37" s="177">
        <v>72</v>
      </c>
      <c r="BQ37" s="177">
        <v>79</v>
      </c>
      <c r="BR37" s="173">
        <v>365</v>
      </c>
    </row>
    <row r="38" spans="2:70" ht="14.25" thickBot="1" x14ac:dyDescent="0.2">
      <c r="B38" s="135" t="s">
        <v>41</v>
      </c>
      <c r="C38" s="308">
        <v>0.1678</v>
      </c>
      <c r="D38" s="309">
        <v>0.1653</v>
      </c>
      <c r="E38" s="310">
        <v>0.16650000000000001</v>
      </c>
      <c r="F38" s="308">
        <v>0</v>
      </c>
      <c r="G38" s="309">
        <v>0</v>
      </c>
      <c r="H38" s="311">
        <v>0</v>
      </c>
      <c r="I38" s="305">
        <v>0.16600000000000001</v>
      </c>
      <c r="J38" s="306">
        <v>0.1636</v>
      </c>
      <c r="K38" s="307">
        <v>0.1648</v>
      </c>
      <c r="O38" s="274" t="s">
        <v>15</v>
      </c>
      <c r="P38" s="278"/>
      <c r="Q38" s="14">
        <v>51</v>
      </c>
      <c r="R38" s="15">
        <v>62</v>
      </c>
      <c r="S38" s="15">
        <v>66</v>
      </c>
      <c r="T38" s="15">
        <v>63</v>
      </c>
      <c r="U38" s="15">
        <v>68</v>
      </c>
      <c r="V38" s="15">
        <v>310</v>
      </c>
      <c r="W38" s="281" t="s">
        <v>15</v>
      </c>
      <c r="X38" s="282"/>
      <c r="Y38" s="15">
        <v>70</v>
      </c>
      <c r="Z38" s="15">
        <v>77</v>
      </c>
      <c r="AA38" s="15">
        <v>89</v>
      </c>
      <c r="AB38" s="15">
        <v>62</v>
      </c>
      <c r="AC38" s="15">
        <v>86</v>
      </c>
      <c r="AD38" s="16">
        <v>384</v>
      </c>
      <c r="AI38" s="274" t="s">
        <v>15</v>
      </c>
      <c r="AJ38" s="278"/>
      <c r="AK38" s="14"/>
      <c r="AL38" s="15"/>
      <c r="AM38" s="15"/>
      <c r="AN38" s="15"/>
      <c r="AO38" s="15"/>
      <c r="AP38" s="15">
        <v>0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51</v>
      </c>
      <c r="BF38" s="14">
        <v>62</v>
      </c>
      <c r="BG38" s="14">
        <v>66</v>
      </c>
      <c r="BH38" s="14">
        <v>63</v>
      </c>
      <c r="BI38" s="14">
        <v>68</v>
      </c>
      <c r="BJ38" s="15">
        <v>310</v>
      </c>
      <c r="BK38" s="283" t="s">
        <v>15</v>
      </c>
      <c r="BL38" s="283"/>
      <c r="BM38" s="14">
        <v>70</v>
      </c>
      <c r="BN38" s="14">
        <v>77</v>
      </c>
      <c r="BO38" s="14">
        <v>89</v>
      </c>
      <c r="BP38" s="14">
        <v>62</v>
      </c>
      <c r="BQ38" s="14">
        <v>86</v>
      </c>
      <c r="BR38" s="16">
        <v>384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69"/>
      <c r="O39" s="274" t="s">
        <v>12</v>
      </c>
      <c r="P39" s="275"/>
      <c r="Q39" s="17">
        <v>108</v>
      </c>
      <c r="R39" s="17">
        <v>110</v>
      </c>
      <c r="S39" s="17">
        <v>120</v>
      </c>
      <c r="T39" s="17">
        <v>137</v>
      </c>
      <c r="U39" s="17">
        <v>135</v>
      </c>
      <c r="V39" s="17">
        <v>610</v>
      </c>
      <c r="W39" s="276" t="s">
        <v>12</v>
      </c>
      <c r="X39" s="277"/>
      <c r="Y39" s="17">
        <v>144</v>
      </c>
      <c r="Z39" s="17">
        <v>156</v>
      </c>
      <c r="AA39" s="17">
        <v>150</v>
      </c>
      <c r="AB39" s="17">
        <v>134</v>
      </c>
      <c r="AC39" s="17">
        <v>165</v>
      </c>
      <c r="AD39" s="17">
        <v>749</v>
      </c>
      <c r="AI39" s="274" t="s">
        <v>12</v>
      </c>
      <c r="AJ39" s="275"/>
      <c r="AK39" s="17">
        <v>0</v>
      </c>
      <c r="AL39" s="17">
        <v>0</v>
      </c>
      <c r="AM39" s="17">
        <v>1</v>
      </c>
      <c r="AN39" s="17">
        <v>0</v>
      </c>
      <c r="AO39" s="17">
        <v>0</v>
      </c>
      <c r="AP39" s="17">
        <v>1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108</v>
      </c>
      <c r="BF39" s="17">
        <v>110</v>
      </c>
      <c r="BG39" s="17">
        <v>121</v>
      </c>
      <c r="BH39" s="17">
        <v>137</v>
      </c>
      <c r="BI39" s="17">
        <v>135</v>
      </c>
      <c r="BJ39" s="17">
        <v>611</v>
      </c>
      <c r="BK39" s="276" t="s">
        <v>12</v>
      </c>
      <c r="BL39" s="277"/>
      <c r="BM39" s="17">
        <v>144</v>
      </c>
      <c r="BN39" s="17">
        <v>156</v>
      </c>
      <c r="BO39" s="17">
        <v>150</v>
      </c>
      <c r="BP39" s="17">
        <v>134</v>
      </c>
      <c r="BQ39" s="17">
        <v>165</v>
      </c>
      <c r="BR39" s="17">
        <v>749</v>
      </c>
    </row>
    <row r="40" spans="2:70" x14ac:dyDescent="0.15">
      <c r="B40" s="82" t="s">
        <v>43</v>
      </c>
      <c r="C40" s="297">
        <v>0.19239999999999999</v>
      </c>
      <c r="D40" s="299">
        <v>0.26979999999999998</v>
      </c>
      <c r="E40" s="301">
        <v>0.23280000000000001</v>
      </c>
      <c r="F40" s="297">
        <v>0</v>
      </c>
      <c r="G40" s="299">
        <v>0</v>
      </c>
      <c r="H40" s="303">
        <v>0</v>
      </c>
      <c r="I40" s="291">
        <v>0.19040000000000001</v>
      </c>
      <c r="J40" s="293">
        <v>0.26700000000000002</v>
      </c>
      <c r="K40" s="295">
        <v>0.23039999999999999</v>
      </c>
      <c r="O40" s="22"/>
      <c r="P40" s="22"/>
      <c r="Q40" s="20"/>
      <c r="R40" s="20"/>
      <c r="S40" s="20"/>
      <c r="T40" s="20"/>
      <c r="U40" s="20"/>
      <c r="V40" s="20"/>
      <c r="W40" s="22"/>
      <c r="X40" s="22"/>
      <c r="Y40" s="20"/>
      <c r="Z40" s="20"/>
      <c r="AA40" s="20"/>
      <c r="AB40" s="20"/>
      <c r="AC40" s="20"/>
      <c r="AD40" s="20"/>
      <c r="AI40" s="22"/>
      <c r="AJ40" s="22"/>
      <c r="AK40" s="20"/>
      <c r="AL40" s="20"/>
      <c r="AM40" s="20"/>
      <c r="AN40" s="20"/>
      <c r="AO40" s="20"/>
      <c r="AP40" s="20"/>
      <c r="AQ40" s="22"/>
      <c r="AR40" s="22"/>
      <c r="AS40" s="20"/>
      <c r="AT40" s="20"/>
      <c r="AU40" s="20"/>
      <c r="AV40" s="20"/>
      <c r="AW40" s="20"/>
      <c r="AX40" s="20"/>
      <c r="BC40" s="22"/>
      <c r="BD40" s="22"/>
      <c r="BE40" s="20"/>
      <c r="BF40" s="20"/>
      <c r="BG40" s="20"/>
      <c r="BH40" s="20"/>
      <c r="BI40" s="20"/>
      <c r="BJ40" s="20"/>
      <c r="BK40" s="22"/>
      <c r="BL40" s="22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172">
        <v>93</v>
      </c>
      <c r="R42" s="171">
        <v>83</v>
      </c>
      <c r="S42" s="171">
        <v>81</v>
      </c>
      <c r="T42" s="171">
        <v>86</v>
      </c>
      <c r="U42" s="171">
        <v>84</v>
      </c>
      <c r="V42" s="171">
        <v>427</v>
      </c>
      <c r="W42" s="286" t="s">
        <v>13</v>
      </c>
      <c r="X42" s="287"/>
      <c r="Y42" s="171">
        <v>90</v>
      </c>
      <c r="Z42" s="171">
        <v>103</v>
      </c>
      <c r="AA42" s="171">
        <v>89</v>
      </c>
      <c r="AB42" s="171">
        <v>68</v>
      </c>
      <c r="AC42" s="171">
        <v>34</v>
      </c>
      <c r="AD42" s="173">
        <v>384</v>
      </c>
      <c r="AI42" s="274" t="s">
        <v>13</v>
      </c>
      <c r="AJ42" s="278"/>
      <c r="AK42" s="172"/>
      <c r="AL42" s="171"/>
      <c r="AM42" s="171"/>
      <c r="AN42" s="171"/>
      <c r="AO42" s="171"/>
      <c r="AP42" s="171">
        <v>0</v>
      </c>
      <c r="AQ42" s="286" t="s">
        <v>13</v>
      </c>
      <c r="AR42" s="287"/>
      <c r="AS42" s="171"/>
      <c r="AT42" s="171"/>
      <c r="AU42" s="171"/>
      <c r="AV42" s="171"/>
      <c r="AW42" s="171"/>
      <c r="AX42" s="173">
        <v>0</v>
      </c>
      <c r="BC42" s="274" t="s">
        <v>13</v>
      </c>
      <c r="BD42" s="278"/>
      <c r="BE42" s="177">
        <v>93</v>
      </c>
      <c r="BF42" s="177">
        <v>83</v>
      </c>
      <c r="BG42" s="177">
        <v>81</v>
      </c>
      <c r="BH42" s="177">
        <v>86</v>
      </c>
      <c r="BI42" s="177">
        <v>84</v>
      </c>
      <c r="BJ42" s="173">
        <v>427</v>
      </c>
      <c r="BK42" s="288" t="s">
        <v>13</v>
      </c>
      <c r="BL42" s="288"/>
      <c r="BM42" s="177">
        <v>90</v>
      </c>
      <c r="BN42" s="177">
        <v>103</v>
      </c>
      <c r="BO42" s="177">
        <v>89</v>
      </c>
      <c r="BP42" s="177">
        <v>68</v>
      </c>
      <c r="BQ42" s="177">
        <v>34</v>
      </c>
      <c r="BR42" s="173">
        <v>384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83</v>
      </c>
      <c r="R43" s="15">
        <v>94</v>
      </c>
      <c r="S43" s="15">
        <v>78</v>
      </c>
      <c r="T43" s="15">
        <v>91</v>
      </c>
      <c r="U43" s="15">
        <v>123</v>
      </c>
      <c r="V43" s="15">
        <v>469</v>
      </c>
      <c r="W43" s="281" t="s">
        <v>15</v>
      </c>
      <c r="X43" s="282"/>
      <c r="Y43" s="15">
        <v>100</v>
      </c>
      <c r="Z43" s="15">
        <v>94</v>
      </c>
      <c r="AA43" s="15">
        <v>114</v>
      </c>
      <c r="AB43" s="15">
        <v>119</v>
      </c>
      <c r="AC43" s="15">
        <v>54</v>
      </c>
      <c r="AD43" s="160">
        <v>481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83</v>
      </c>
      <c r="BF43" s="14">
        <v>94</v>
      </c>
      <c r="BG43" s="14">
        <v>78</v>
      </c>
      <c r="BH43" s="14">
        <v>91</v>
      </c>
      <c r="BI43" s="14">
        <v>123</v>
      </c>
      <c r="BJ43" s="15">
        <v>469</v>
      </c>
      <c r="BK43" s="283" t="s">
        <v>15</v>
      </c>
      <c r="BL43" s="283"/>
      <c r="BM43" s="14">
        <v>100</v>
      </c>
      <c r="BN43" s="14">
        <v>94</v>
      </c>
      <c r="BO43" s="14">
        <v>114</v>
      </c>
      <c r="BP43" s="14">
        <v>119</v>
      </c>
      <c r="BQ43" s="14">
        <v>54</v>
      </c>
      <c r="BR43" s="16">
        <v>481</v>
      </c>
    </row>
    <row r="44" spans="2:70" x14ac:dyDescent="0.15">
      <c r="O44" s="274" t="s">
        <v>12</v>
      </c>
      <c r="P44" s="275"/>
      <c r="Q44" s="17">
        <v>176</v>
      </c>
      <c r="R44" s="17">
        <v>177</v>
      </c>
      <c r="S44" s="17">
        <v>159</v>
      </c>
      <c r="T44" s="17">
        <v>177</v>
      </c>
      <c r="U44" s="17">
        <v>207</v>
      </c>
      <c r="V44" s="17">
        <v>896</v>
      </c>
      <c r="W44" s="276" t="s">
        <v>12</v>
      </c>
      <c r="X44" s="277"/>
      <c r="Y44" s="17">
        <v>190</v>
      </c>
      <c r="Z44" s="17">
        <v>197</v>
      </c>
      <c r="AA44" s="17">
        <v>203</v>
      </c>
      <c r="AB44" s="17">
        <v>187</v>
      </c>
      <c r="AC44" s="17">
        <v>88</v>
      </c>
      <c r="AD44" s="17">
        <v>865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176</v>
      </c>
      <c r="BF44" s="17">
        <v>177</v>
      </c>
      <c r="BG44" s="17">
        <v>159</v>
      </c>
      <c r="BH44" s="17">
        <v>177</v>
      </c>
      <c r="BI44" s="17">
        <v>207</v>
      </c>
      <c r="BJ44" s="17">
        <v>896</v>
      </c>
      <c r="BK44" s="276" t="s">
        <v>12</v>
      </c>
      <c r="BL44" s="277"/>
      <c r="BM44" s="17">
        <v>190</v>
      </c>
      <c r="BN44" s="17">
        <v>197</v>
      </c>
      <c r="BO44" s="17">
        <v>203</v>
      </c>
      <c r="BP44" s="17">
        <v>187</v>
      </c>
      <c r="BQ44" s="17">
        <v>88</v>
      </c>
      <c r="BR44" s="17">
        <v>865</v>
      </c>
    </row>
    <row r="45" spans="2:70" x14ac:dyDescent="0.15">
      <c r="B45" s="28"/>
      <c r="C45" s="28"/>
      <c r="O45" s="22"/>
      <c r="P45" s="22"/>
      <c r="Q45" s="20"/>
      <c r="R45" s="20"/>
      <c r="S45" s="20"/>
      <c r="T45" s="20"/>
      <c r="U45" s="20"/>
      <c r="V45" s="20"/>
      <c r="W45" s="22"/>
      <c r="X45" s="22"/>
      <c r="Y45" s="20"/>
      <c r="Z45" s="20"/>
      <c r="AA45" s="20"/>
      <c r="AB45" s="20"/>
      <c r="AC45" s="20"/>
      <c r="AD45" s="20"/>
      <c r="AI45" s="22"/>
      <c r="AJ45" s="22"/>
      <c r="AK45" s="20"/>
      <c r="AL45" s="20"/>
      <c r="AM45" s="20"/>
      <c r="AN45" s="20"/>
      <c r="AO45" s="20"/>
      <c r="AP45" s="20"/>
      <c r="AQ45" s="22"/>
      <c r="AR45" s="22"/>
      <c r="AS45" s="20"/>
      <c r="AT45" s="20"/>
      <c r="AU45" s="20"/>
      <c r="AV45" s="20"/>
      <c r="AW45" s="20"/>
      <c r="AX45" s="20"/>
      <c r="BC45" s="22"/>
      <c r="BD45" s="22"/>
      <c r="BE45" s="20"/>
      <c r="BF45" s="20"/>
      <c r="BG45" s="20"/>
      <c r="BH45" s="20"/>
      <c r="BI45" s="20"/>
      <c r="BJ45" s="20"/>
      <c r="BK45" s="22"/>
      <c r="BL45" s="22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172">
        <v>55</v>
      </c>
      <c r="R47" s="171">
        <v>57</v>
      </c>
      <c r="S47" s="171">
        <v>61</v>
      </c>
      <c r="T47" s="171">
        <v>49</v>
      </c>
      <c r="U47" s="171">
        <v>45</v>
      </c>
      <c r="V47" s="171">
        <v>267</v>
      </c>
      <c r="W47" s="286" t="s">
        <v>13</v>
      </c>
      <c r="X47" s="287"/>
      <c r="Y47" s="171">
        <v>38</v>
      </c>
      <c r="Z47" s="171">
        <v>30</v>
      </c>
      <c r="AA47" s="171">
        <v>31</v>
      </c>
      <c r="AB47" s="171">
        <v>32</v>
      </c>
      <c r="AC47" s="171">
        <v>23</v>
      </c>
      <c r="AD47" s="173">
        <v>154</v>
      </c>
      <c r="AI47" s="274" t="s">
        <v>13</v>
      </c>
      <c r="AJ47" s="278"/>
      <c r="AK47" s="172"/>
      <c r="AL47" s="171"/>
      <c r="AM47" s="171"/>
      <c r="AN47" s="171"/>
      <c r="AO47" s="171"/>
      <c r="AP47" s="171">
        <v>0</v>
      </c>
      <c r="AQ47" s="286" t="s">
        <v>13</v>
      </c>
      <c r="AR47" s="287"/>
      <c r="AS47" s="171"/>
      <c r="AT47" s="171"/>
      <c r="AU47" s="171"/>
      <c r="AV47" s="171"/>
      <c r="AW47" s="171"/>
      <c r="AX47" s="173">
        <v>0</v>
      </c>
      <c r="BC47" s="274" t="s">
        <v>13</v>
      </c>
      <c r="BD47" s="278"/>
      <c r="BE47" s="177">
        <v>55</v>
      </c>
      <c r="BF47" s="177">
        <v>57</v>
      </c>
      <c r="BG47" s="177">
        <v>61</v>
      </c>
      <c r="BH47" s="177">
        <v>49</v>
      </c>
      <c r="BI47" s="177">
        <v>45</v>
      </c>
      <c r="BJ47" s="171">
        <v>267</v>
      </c>
      <c r="BK47" s="288" t="s">
        <v>13</v>
      </c>
      <c r="BL47" s="288"/>
      <c r="BM47" s="177">
        <v>38</v>
      </c>
      <c r="BN47" s="177">
        <v>30</v>
      </c>
      <c r="BO47" s="177">
        <v>31</v>
      </c>
      <c r="BP47" s="177">
        <v>32</v>
      </c>
      <c r="BQ47" s="177">
        <v>23</v>
      </c>
      <c r="BR47" s="173">
        <v>154</v>
      </c>
    </row>
    <row r="48" spans="2:70" ht="14.25" thickBot="1" x14ac:dyDescent="0.2">
      <c r="O48" s="274" t="s">
        <v>15</v>
      </c>
      <c r="P48" s="278"/>
      <c r="Q48" s="14">
        <v>66</v>
      </c>
      <c r="R48" s="15">
        <v>77</v>
      </c>
      <c r="S48" s="15">
        <v>73</v>
      </c>
      <c r="T48" s="15">
        <v>59</v>
      </c>
      <c r="U48" s="15">
        <v>58</v>
      </c>
      <c r="V48" s="15">
        <v>333</v>
      </c>
      <c r="W48" s="281" t="s">
        <v>15</v>
      </c>
      <c r="X48" s="282"/>
      <c r="Y48" s="15">
        <v>44</v>
      </c>
      <c r="Z48" s="15">
        <v>49</v>
      </c>
      <c r="AA48" s="15">
        <v>66</v>
      </c>
      <c r="AB48" s="15">
        <v>59</v>
      </c>
      <c r="AC48" s="15">
        <v>51</v>
      </c>
      <c r="AD48" s="16">
        <v>269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66</v>
      </c>
      <c r="BF48" s="14">
        <v>77</v>
      </c>
      <c r="BG48" s="14">
        <v>73</v>
      </c>
      <c r="BH48" s="14">
        <v>59</v>
      </c>
      <c r="BI48" s="14">
        <v>58</v>
      </c>
      <c r="BJ48" s="15">
        <v>333</v>
      </c>
      <c r="BK48" s="283" t="s">
        <v>15</v>
      </c>
      <c r="BL48" s="283"/>
      <c r="BM48" s="14">
        <v>44</v>
      </c>
      <c r="BN48" s="14">
        <v>49</v>
      </c>
      <c r="BO48" s="14">
        <v>66</v>
      </c>
      <c r="BP48" s="14">
        <v>59</v>
      </c>
      <c r="BQ48" s="14">
        <v>51</v>
      </c>
      <c r="BR48" s="16">
        <v>269</v>
      </c>
    </row>
    <row r="49" spans="15:76" x14ac:dyDescent="0.15">
      <c r="O49" s="274" t="s">
        <v>12</v>
      </c>
      <c r="P49" s="275"/>
      <c r="Q49" s="17">
        <v>121</v>
      </c>
      <c r="R49" s="17">
        <v>134</v>
      </c>
      <c r="S49" s="17">
        <v>134</v>
      </c>
      <c r="T49" s="17">
        <v>108</v>
      </c>
      <c r="U49" s="17">
        <v>103</v>
      </c>
      <c r="V49" s="17">
        <v>600</v>
      </c>
      <c r="W49" s="276" t="s">
        <v>12</v>
      </c>
      <c r="X49" s="277"/>
      <c r="Y49" s="17">
        <v>82</v>
      </c>
      <c r="Z49" s="17">
        <v>79</v>
      </c>
      <c r="AA49" s="17">
        <v>97</v>
      </c>
      <c r="AB49" s="17">
        <v>91</v>
      </c>
      <c r="AC49" s="17">
        <v>74</v>
      </c>
      <c r="AD49" s="17">
        <v>423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121</v>
      </c>
      <c r="BF49" s="17">
        <v>134</v>
      </c>
      <c r="BG49" s="17">
        <v>134</v>
      </c>
      <c r="BH49" s="17">
        <v>108</v>
      </c>
      <c r="BI49" s="17">
        <v>103</v>
      </c>
      <c r="BJ49" s="17">
        <v>600</v>
      </c>
      <c r="BK49" s="276" t="s">
        <v>12</v>
      </c>
      <c r="BL49" s="277"/>
      <c r="BM49" s="17">
        <v>82</v>
      </c>
      <c r="BN49" s="17">
        <v>79</v>
      </c>
      <c r="BO49" s="17">
        <v>97</v>
      </c>
      <c r="BP49" s="17">
        <v>91</v>
      </c>
      <c r="BQ49" s="17">
        <v>74</v>
      </c>
      <c r="BR49" s="17">
        <v>423</v>
      </c>
    </row>
    <row r="50" spans="15:76" x14ac:dyDescent="0.15">
      <c r="O50" s="22"/>
      <c r="P50" s="22"/>
      <c r="Q50" s="20"/>
      <c r="R50" s="20"/>
      <c r="S50" s="20"/>
      <c r="T50" s="20"/>
      <c r="U50" s="20"/>
      <c r="V50" s="20"/>
      <c r="W50" s="22"/>
      <c r="X50" s="22"/>
      <c r="Y50" s="20"/>
      <c r="Z50" s="20"/>
      <c r="AA50" s="20"/>
      <c r="AB50" s="20"/>
      <c r="AC50" s="20"/>
      <c r="AD50" s="20"/>
      <c r="AI50" s="22"/>
      <c r="AJ50" s="22"/>
      <c r="AK50" s="20"/>
      <c r="AL50" s="20"/>
      <c r="AM50" s="20"/>
      <c r="AN50" s="20"/>
      <c r="AO50" s="20"/>
      <c r="AP50" s="20"/>
      <c r="AQ50" s="22"/>
      <c r="AR50" s="22"/>
      <c r="AS50" s="20"/>
      <c r="AT50" s="20"/>
      <c r="AU50" s="20"/>
      <c r="AV50" s="20"/>
      <c r="AW50" s="20"/>
      <c r="AX50" s="20"/>
      <c r="BC50" s="22"/>
      <c r="BD50" s="22"/>
      <c r="BE50" s="20"/>
      <c r="BF50" s="20"/>
      <c r="BG50" s="20"/>
      <c r="BH50" s="20"/>
      <c r="BI50" s="20"/>
      <c r="BJ50" s="20"/>
      <c r="BK50" s="22"/>
      <c r="BL50" s="22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172">
        <v>25</v>
      </c>
      <c r="R52" s="171">
        <v>19</v>
      </c>
      <c r="S52" s="171">
        <v>18</v>
      </c>
      <c r="T52" s="171">
        <v>15</v>
      </c>
      <c r="U52" s="171">
        <v>11</v>
      </c>
      <c r="V52" s="171">
        <v>88</v>
      </c>
      <c r="W52" s="286" t="s">
        <v>13</v>
      </c>
      <c r="X52" s="287"/>
      <c r="Y52" s="24">
        <v>4</v>
      </c>
      <c r="Z52" s="24"/>
      <c r="AA52" s="24">
        <v>6</v>
      </c>
      <c r="AB52" s="24">
        <v>4</v>
      </c>
      <c r="AC52" s="24">
        <v>1</v>
      </c>
      <c r="AD52" s="173">
        <v>15</v>
      </c>
      <c r="AI52" s="274" t="s">
        <v>13</v>
      </c>
      <c r="AJ52" s="278"/>
      <c r="AK52" s="172"/>
      <c r="AL52" s="171"/>
      <c r="AM52" s="171"/>
      <c r="AN52" s="171"/>
      <c r="AO52" s="171"/>
      <c r="AP52" s="171">
        <v>0</v>
      </c>
      <c r="AQ52" s="286" t="s">
        <v>13</v>
      </c>
      <c r="AR52" s="287"/>
      <c r="AS52" s="171"/>
      <c r="AT52" s="171"/>
      <c r="AU52" s="171"/>
      <c r="AV52" s="171"/>
      <c r="AW52" s="171"/>
      <c r="AX52" s="173">
        <v>0</v>
      </c>
      <c r="BC52" s="274" t="s">
        <v>13</v>
      </c>
      <c r="BD52" s="278"/>
      <c r="BE52" s="177">
        <v>25</v>
      </c>
      <c r="BF52" s="177">
        <v>19</v>
      </c>
      <c r="BG52" s="177">
        <v>18</v>
      </c>
      <c r="BH52" s="177">
        <v>15</v>
      </c>
      <c r="BI52" s="177">
        <v>11</v>
      </c>
      <c r="BJ52" s="171">
        <v>88</v>
      </c>
      <c r="BK52" s="288" t="s">
        <v>13</v>
      </c>
      <c r="BL52" s="288"/>
      <c r="BM52" s="177">
        <v>4</v>
      </c>
      <c r="BN52" s="177">
        <v>0</v>
      </c>
      <c r="BO52" s="177">
        <v>6</v>
      </c>
      <c r="BP52" s="177">
        <v>4</v>
      </c>
      <c r="BQ52" s="177">
        <v>1</v>
      </c>
      <c r="BR52" s="173">
        <v>15</v>
      </c>
    </row>
    <row r="53" spans="15:76" ht="14.25" thickBot="1" x14ac:dyDescent="0.2">
      <c r="O53" s="274" t="s">
        <v>15</v>
      </c>
      <c r="P53" s="278"/>
      <c r="Q53" s="14">
        <v>42</v>
      </c>
      <c r="R53" s="15">
        <v>53</v>
      </c>
      <c r="S53" s="15">
        <v>46</v>
      </c>
      <c r="T53" s="15">
        <v>33</v>
      </c>
      <c r="U53" s="15">
        <v>33</v>
      </c>
      <c r="V53" s="15">
        <v>207</v>
      </c>
      <c r="W53" s="281" t="s">
        <v>15</v>
      </c>
      <c r="X53" s="282"/>
      <c r="Y53" s="25">
        <v>23</v>
      </c>
      <c r="Z53" s="25">
        <v>32</v>
      </c>
      <c r="AA53" s="25">
        <v>10</v>
      </c>
      <c r="AB53" s="25">
        <v>10</v>
      </c>
      <c r="AC53" s="25">
        <v>11</v>
      </c>
      <c r="AD53" s="16">
        <v>86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42</v>
      </c>
      <c r="BF53" s="14">
        <v>53</v>
      </c>
      <c r="BG53" s="14">
        <v>46</v>
      </c>
      <c r="BH53" s="14">
        <v>33</v>
      </c>
      <c r="BI53" s="14">
        <v>33</v>
      </c>
      <c r="BJ53" s="15">
        <v>207</v>
      </c>
      <c r="BK53" s="283" t="s">
        <v>15</v>
      </c>
      <c r="BL53" s="283"/>
      <c r="BM53" s="14">
        <v>23</v>
      </c>
      <c r="BN53" s="14">
        <v>32</v>
      </c>
      <c r="BO53" s="14">
        <v>10</v>
      </c>
      <c r="BP53" s="14">
        <v>10</v>
      </c>
      <c r="BQ53" s="14">
        <v>11</v>
      </c>
      <c r="BR53" s="16">
        <v>86</v>
      </c>
    </row>
    <row r="54" spans="15:76" x14ac:dyDescent="0.15">
      <c r="O54" s="274" t="s">
        <v>12</v>
      </c>
      <c r="P54" s="275"/>
      <c r="Q54" s="17">
        <v>67</v>
      </c>
      <c r="R54" s="17">
        <v>72</v>
      </c>
      <c r="S54" s="17">
        <v>64</v>
      </c>
      <c r="T54" s="17">
        <v>48</v>
      </c>
      <c r="U54" s="17">
        <v>44</v>
      </c>
      <c r="V54" s="17">
        <v>295</v>
      </c>
      <c r="W54" s="276" t="s">
        <v>12</v>
      </c>
      <c r="X54" s="277"/>
      <c r="Y54" s="17">
        <v>27</v>
      </c>
      <c r="Z54" s="17">
        <v>32</v>
      </c>
      <c r="AA54" s="17">
        <v>16</v>
      </c>
      <c r="AB54" s="17">
        <v>14</v>
      </c>
      <c r="AC54" s="17">
        <v>12</v>
      </c>
      <c r="AD54" s="17">
        <v>101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67</v>
      </c>
      <c r="BF54" s="17">
        <v>72</v>
      </c>
      <c r="BG54" s="17">
        <v>64</v>
      </c>
      <c r="BH54" s="17">
        <v>48</v>
      </c>
      <c r="BI54" s="17">
        <v>44</v>
      </c>
      <c r="BJ54" s="17">
        <v>295</v>
      </c>
      <c r="BK54" s="276" t="s">
        <v>12</v>
      </c>
      <c r="BL54" s="277"/>
      <c r="BM54" s="17">
        <v>27</v>
      </c>
      <c r="BN54" s="17">
        <v>32</v>
      </c>
      <c r="BO54" s="17">
        <v>16</v>
      </c>
      <c r="BP54" s="17">
        <v>14</v>
      </c>
      <c r="BQ54" s="17">
        <v>12</v>
      </c>
      <c r="BR54" s="17">
        <v>101</v>
      </c>
    </row>
    <row r="55" spans="15:76" x14ac:dyDescent="0.15">
      <c r="O55" s="22"/>
      <c r="P55" s="22"/>
      <c r="Q55" s="20"/>
      <c r="R55" s="20"/>
      <c r="S55" s="20"/>
      <c r="T55" s="20"/>
      <c r="U55" s="20"/>
      <c r="V55" s="20"/>
      <c r="W55" s="22"/>
      <c r="X55" s="22"/>
      <c r="Y55" s="20"/>
      <c r="Z55" s="20"/>
      <c r="AA55" s="20"/>
      <c r="AB55" s="20"/>
      <c r="AC55" s="20"/>
      <c r="AD55" s="20"/>
      <c r="AI55" s="22"/>
      <c r="AJ55" s="22"/>
      <c r="AK55" s="20"/>
      <c r="AL55" s="20"/>
      <c r="AM55" s="20"/>
      <c r="AN55" s="20"/>
      <c r="AO55" s="20"/>
      <c r="AP55" s="20"/>
      <c r="AQ55" s="22"/>
      <c r="AR55" s="22"/>
      <c r="AS55" s="20"/>
      <c r="AT55" s="20"/>
      <c r="AU55" s="20"/>
      <c r="AV55" s="20"/>
      <c r="AW55" s="20"/>
      <c r="AX55" s="20"/>
      <c r="BC55" s="22"/>
      <c r="BD55" s="22"/>
      <c r="BE55" s="20"/>
      <c r="BF55" s="20"/>
      <c r="BG55" s="20"/>
      <c r="BH55" s="20"/>
      <c r="BI55" s="20"/>
      <c r="BJ55" s="20"/>
      <c r="BK55" s="22"/>
      <c r="BL55" s="22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3"/>
      <c r="R57" s="24"/>
      <c r="S57" s="24"/>
      <c r="T57" s="24"/>
      <c r="U57" s="24"/>
      <c r="V57" s="24">
        <v>0</v>
      </c>
      <c r="W57" s="413" t="s">
        <v>13</v>
      </c>
      <c r="X57" s="414"/>
      <c r="Y57" s="24"/>
      <c r="Z57" s="24"/>
      <c r="AA57" s="24"/>
      <c r="AB57" s="24"/>
      <c r="AC57" s="24"/>
      <c r="AD57" s="169">
        <v>0</v>
      </c>
      <c r="AI57" s="274" t="s">
        <v>13</v>
      </c>
      <c r="AJ57" s="278"/>
      <c r="AK57" s="23"/>
      <c r="AL57" s="24"/>
      <c r="AM57" s="24"/>
      <c r="AN57" s="24"/>
      <c r="AO57" s="24"/>
      <c r="AP57" s="24">
        <v>0</v>
      </c>
      <c r="AQ57" s="286" t="s">
        <v>13</v>
      </c>
      <c r="AR57" s="287"/>
      <c r="AS57" s="24"/>
      <c r="AT57" s="24"/>
      <c r="AU57" s="24"/>
      <c r="AV57" s="24"/>
      <c r="AW57" s="24"/>
      <c r="AX57" s="173">
        <v>0</v>
      </c>
      <c r="BC57" s="274" t="s">
        <v>13</v>
      </c>
      <c r="BD57" s="278"/>
      <c r="BE57" s="177">
        <v>0</v>
      </c>
      <c r="BF57" s="177">
        <v>0</v>
      </c>
      <c r="BG57" s="177">
        <v>0</v>
      </c>
      <c r="BH57" s="177">
        <v>0</v>
      </c>
      <c r="BI57" s="177">
        <v>0</v>
      </c>
      <c r="BJ57" s="24">
        <v>0</v>
      </c>
      <c r="BK57" s="288" t="s">
        <v>13</v>
      </c>
      <c r="BL57" s="288"/>
      <c r="BM57" s="177">
        <v>0</v>
      </c>
      <c r="BN57" s="177">
        <v>0</v>
      </c>
      <c r="BO57" s="177">
        <v>0</v>
      </c>
      <c r="BP57" s="177">
        <v>0</v>
      </c>
      <c r="BQ57" s="177">
        <v>0</v>
      </c>
      <c r="BR57" s="173">
        <v>0</v>
      </c>
    </row>
    <row r="58" spans="15:76" ht="14.25" thickBot="1" x14ac:dyDescent="0.2">
      <c r="O58" s="274" t="s">
        <v>15</v>
      </c>
      <c r="P58" s="278"/>
      <c r="Q58" s="27">
        <v>7</v>
      </c>
      <c r="R58" s="25">
        <v>4</v>
      </c>
      <c r="S58" s="25">
        <v>2</v>
      </c>
      <c r="T58" s="25">
        <v>2</v>
      </c>
      <c r="U58" s="25">
        <v>1</v>
      </c>
      <c r="V58" s="25">
        <v>16</v>
      </c>
      <c r="W58" s="415" t="s">
        <v>15</v>
      </c>
      <c r="X58" s="416"/>
      <c r="Y58" s="25"/>
      <c r="Z58" s="25"/>
      <c r="AA58" s="25"/>
      <c r="AB58" s="25"/>
      <c r="AC58" s="25"/>
      <c r="AD58" s="170">
        <v>0</v>
      </c>
      <c r="AI58" s="274" t="s">
        <v>15</v>
      </c>
      <c r="AJ58" s="278"/>
      <c r="AK58" s="27"/>
      <c r="AL58" s="25"/>
      <c r="AM58" s="25"/>
      <c r="AN58" s="25"/>
      <c r="AO58" s="25"/>
      <c r="AP58" s="25">
        <v>0</v>
      </c>
      <c r="AQ58" s="281" t="s">
        <v>15</v>
      </c>
      <c r="AR58" s="282"/>
      <c r="AS58" s="25"/>
      <c r="AT58" s="25"/>
      <c r="AU58" s="25"/>
      <c r="AV58" s="25"/>
      <c r="AW58" s="25"/>
      <c r="AX58" s="16">
        <v>0</v>
      </c>
      <c r="BC58" s="274" t="s">
        <v>15</v>
      </c>
      <c r="BD58" s="278"/>
      <c r="BE58" s="14">
        <v>7</v>
      </c>
      <c r="BF58" s="14">
        <v>4</v>
      </c>
      <c r="BG58" s="14">
        <v>2</v>
      </c>
      <c r="BH58" s="14">
        <v>2</v>
      </c>
      <c r="BI58" s="14">
        <v>1</v>
      </c>
      <c r="BJ58" s="25">
        <v>16</v>
      </c>
      <c r="BK58" s="283" t="s">
        <v>15</v>
      </c>
      <c r="BL58" s="283"/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6">
        <v>0</v>
      </c>
    </row>
    <row r="59" spans="15:76" x14ac:dyDescent="0.15">
      <c r="O59" s="274" t="s">
        <v>12</v>
      </c>
      <c r="P59" s="275"/>
      <c r="Q59" s="17">
        <v>7</v>
      </c>
      <c r="R59" s="17">
        <v>4</v>
      </c>
      <c r="S59" s="17">
        <v>2</v>
      </c>
      <c r="T59" s="17">
        <v>2</v>
      </c>
      <c r="U59" s="17">
        <v>1</v>
      </c>
      <c r="V59" s="17">
        <v>16</v>
      </c>
      <c r="W59" s="276" t="s">
        <v>12</v>
      </c>
      <c r="X59" s="277"/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7</v>
      </c>
      <c r="BF59" s="17">
        <v>4</v>
      </c>
      <c r="BG59" s="17">
        <v>2</v>
      </c>
      <c r="BH59" s="17">
        <v>2</v>
      </c>
      <c r="BI59" s="17">
        <v>1</v>
      </c>
      <c r="BJ59" s="17">
        <v>16</v>
      </c>
      <c r="BK59" s="276" t="s">
        <v>12</v>
      </c>
      <c r="BL59" s="277"/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3"/>
      <c r="U61" s="44"/>
      <c r="V61" s="265" t="s">
        <v>19</v>
      </c>
      <c r="W61" s="266"/>
      <c r="X61" s="267"/>
      <c r="Y61" s="45"/>
      <c r="Z61" s="45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N61" s="28"/>
      <c r="AP61" s="251" t="s">
        <v>19</v>
      </c>
      <c r="AQ61" s="252"/>
      <c r="AR61" s="253"/>
      <c r="AS61" s="29"/>
      <c r="AT61" s="29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H61" s="28"/>
      <c r="BJ61" s="251" t="s">
        <v>19</v>
      </c>
      <c r="BK61" s="252"/>
      <c r="BL61" s="253"/>
      <c r="BM61" s="29"/>
      <c r="BN61" s="29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46" t="s">
        <v>16</v>
      </c>
      <c r="R62" s="257">
        <v>509</v>
      </c>
      <c r="S62" s="258"/>
      <c r="T62" s="43"/>
      <c r="U62" s="44"/>
      <c r="V62" s="46" t="s">
        <v>16</v>
      </c>
      <c r="W62" s="257">
        <v>2511</v>
      </c>
      <c r="X62" s="258"/>
      <c r="Y62" s="47"/>
      <c r="Z62" s="47"/>
      <c r="AA62" s="46" t="s">
        <v>16</v>
      </c>
      <c r="AB62" s="257">
        <v>1700</v>
      </c>
      <c r="AC62" s="258"/>
      <c r="AD62" s="37" t="s">
        <v>16</v>
      </c>
      <c r="AE62" s="164">
        <v>792</v>
      </c>
      <c r="AF62" s="164">
        <v>908</v>
      </c>
      <c r="AK62" s="30" t="s">
        <v>16</v>
      </c>
      <c r="AL62" s="417">
        <v>0</v>
      </c>
      <c r="AM62" s="260"/>
      <c r="AN62" s="28"/>
      <c r="AP62" s="30" t="s">
        <v>16</v>
      </c>
      <c r="AQ62" s="417">
        <v>50</v>
      </c>
      <c r="AR62" s="260"/>
      <c r="AS62" s="31"/>
      <c r="AT62" s="31"/>
      <c r="AU62" s="30" t="s">
        <v>16</v>
      </c>
      <c r="AV62" s="417">
        <v>0</v>
      </c>
      <c r="AW62" s="260"/>
      <c r="AX62" s="37" t="s">
        <v>16</v>
      </c>
      <c r="AY62" s="38">
        <v>0</v>
      </c>
      <c r="AZ62" s="38">
        <v>0</v>
      </c>
      <c r="BE62" s="30" t="s">
        <v>16</v>
      </c>
      <c r="BF62" s="242">
        <v>509</v>
      </c>
      <c r="BG62" s="243"/>
      <c r="BH62" s="28"/>
      <c r="BJ62" s="30" t="s">
        <v>16</v>
      </c>
      <c r="BK62" s="242">
        <v>2561</v>
      </c>
      <c r="BL62" s="243"/>
      <c r="BM62" s="31"/>
      <c r="BN62" s="31"/>
      <c r="BO62" s="30" t="s">
        <v>16</v>
      </c>
      <c r="BP62" s="242">
        <v>1700</v>
      </c>
      <c r="BQ62" s="243"/>
      <c r="BR62" s="37" t="s">
        <v>16</v>
      </c>
      <c r="BS62" s="164">
        <v>792</v>
      </c>
      <c r="BT62" s="164">
        <v>908</v>
      </c>
    </row>
    <row r="63" spans="15:76" ht="15" thickBot="1" x14ac:dyDescent="0.2">
      <c r="Q63" s="48" t="s">
        <v>14</v>
      </c>
      <c r="R63" s="244">
        <v>509</v>
      </c>
      <c r="S63" s="245"/>
      <c r="T63" s="43"/>
      <c r="U63" s="44"/>
      <c r="V63" s="48" t="s">
        <v>14</v>
      </c>
      <c r="W63" s="244">
        <v>2405</v>
      </c>
      <c r="X63" s="245"/>
      <c r="Y63" s="47"/>
      <c r="Z63" s="47"/>
      <c r="AA63" s="48" t="s">
        <v>14</v>
      </c>
      <c r="AB63" s="244">
        <v>2245</v>
      </c>
      <c r="AC63" s="245"/>
      <c r="AD63" s="37" t="s">
        <v>14</v>
      </c>
      <c r="AE63" s="165">
        <v>853</v>
      </c>
      <c r="AF63" s="165">
        <v>1392</v>
      </c>
      <c r="AK63" s="161" t="s">
        <v>14</v>
      </c>
      <c r="AL63" s="418">
        <v>0</v>
      </c>
      <c r="AM63" s="247"/>
      <c r="AN63" s="28"/>
      <c r="AP63" s="161" t="s">
        <v>14</v>
      </c>
      <c r="AQ63" s="418">
        <v>55</v>
      </c>
      <c r="AR63" s="247"/>
      <c r="AS63" s="31"/>
      <c r="AT63" s="31"/>
      <c r="AU63" s="161" t="s">
        <v>14</v>
      </c>
      <c r="AV63" s="418">
        <v>0</v>
      </c>
      <c r="AW63" s="247"/>
      <c r="AX63" s="37" t="s">
        <v>14</v>
      </c>
      <c r="AY63" s="39">
        <v>0</v>
      </c>
      <c r="AZ63" s="39">
        <v>0</v>
      </c>
      <c r="BE63" s="161" t="s">
        <v>14</v>
      </c>
      <c r="BF63" s="248">
        <v>509</v>
      </c>
      <c r="BG63" s="249"/>
      <c r="BH63" s="28"/>
      <c r="BJ63" s="161" t="s">
        <v>14</v>
      </c>
      <c r="BK63" s="248">
        <v>2460</v>
      </c>
      <c r="BL63" s="249"/>
      <c r="BM63" s="31"/>
      <c r="BN63" s="31"/>
      <c r="BO63" s="161" t="s">
        <v>14</v>
      </c>
      <c r="BP63" s="248">
        <v>2245</v>
      </c>
      <c r="BQ63" s="250"/>
      <c r="BR63" s="37" t="s">
        <v>14</v>
      </c>
      <c r="BS63" s="165">
        <v>853</v>
      </c>
      <c r="BT63" s="165">
        <v>1392</v>
      </c>
    </row>
    <row r="64" spans="15:76" ht="15" thickBot="1" x14ac:dyDescent="0.2">
      <c r="Q64" s="49" t="s">
        <v>12</v>
      </c>
      <c r="R64" s="238">
        <v>1018</v>
      </c>
      <c r="S64" s="239"/>
      <c r="T64" s="43"/>
      <c r="U64" s="44"/>
      <c r="V64" s="49" t="s">
        <v>12</v>
      </c>
      <c r="W64" s="238">
        <v>4916</v>
      </c>
      <c r="X64" s="239"/>
      <c r="Y64" s="47"/>
      <c r="Z64" s="47"/>
      <c r="AA64" s="49" t="s">
        <v>12</v>
      </c>
      <c r="AB64" s="238">
        <v>3945</v>
      </c>
      <c r="AC64" s="239"/>
      <c r="AD64" s="37" t="s">
        <v>12</v>
      </c>
      <c r="AE64" s="166">
        <v>1645</v>
      </c>
      <c r="AF64" s="167">
        <v>2300</v>
      </c>
      <c r="AK64" s="163" t="s">
        <v>12</v>
      </c>
      <c r="AL64" s="419">
        <v>0</v>
      </c>
      <c r="AM64" s="241"/>
      <c r="AN64" s="28"/>
      <c r="AP64" s="163" t="s">
        <v>12</v>
      </c>
      <c r="AQ64" s="419">
        <v>105</v>
      </c>
      <c r="AR64" s="241"/>
      <c r="AS64" s="31"/>
      <c r="AT64" s="31"/>
      <c r="AU64" s="163" t="s">
        <v>12</v>
      </c>
      <c r="AV64" s="419">
        <v>0</v>
      </c>
      <c r="AW64" s="241"/>
      <c r="AX64" s="37" t="s">
        <v>12</v>
      </c>
      <c r="AY64" s="40">
        <v>0</v>
      </c>
      <c r="AZ64" s="41">
        <v>0</v>
      </c>
      <c r="BE64" s="163" t="s">
        <v>12</v>
      </c>
      <c r="BF64" s="234">
        <v>1018</v>
      </c>
      <c r="BG64" s="235"/>
      <c r="BH64" s="28"/>
      <c r="BJ64" s="163" t="s">
        <v>12</v>
      </c>
      <c r="BK64" s="234">
        <v>5021</v>
      </c>
      <c r="BL64" s="235"/>
      <c r="BM64" s="31"/>
      <c r="BN64" s="31"/>
      <c r="BO64" s="163" t="s">
        <v>12</v>
      </c>
      <c r="BP64" s="234">
        <v>3945</v>
      </c>
      <c r="BQ64" s="235"/>
      <c r="BR64" s="37" t="s">
        <v>12</v>
      </c>
      <c r="BS64" s="166">
        <v>1645</v>
      </c>
      <c r="BT64" s="167">
        <v>2300</v>
      </c>
      <c r="BW64" s="32"/>
      <c r="BX64" s="32"/>
    </row>
    <row r="65" spans="17:76" ht="14.25" x14ac:dyDescent="0.15">
      <c r="Q65" s="50" t="s">
        <v>23</v>
      </c>
      <c r="R65" s="236">
        <v>0.10304686709181091</v>
      </c>
      <c r="S65" s="237"/>
      <c r="T65" s="44"/>
      <c r="U65" s="44"/>
      <c r="V65" s="50" t="s">
        <v>23</v>
      </c>
      <c r="W65" s="236">
        <v>0.49762121672234033</v>
      </c>
      <c r="X65" s="237"/>
      <c r="Y65" s="51"/>
      <c r="Z65" s="51"/>
      <c r="AA65" s="50" t="s">
        <v>23</v>
      </c>
      <c r="AB65" s="236">
        <v>0.39933191618584879</v>
      </c>
      <c r="AC65" s="237"/>
      <c r="AE65" s="42">
        <v>0.16651482943617776</v>
      </c>
      <c r="AF65" s="42">
        <v>0.23281708674967103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33"/>
      <c r="AT65" s="33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0.10196314102564102</v>
      </c>
      <c r="BG65" s="232"/>
      <c r="BJ65" s="162" t="s">
        <v>23</v>
      </c>
      <c r="BK65" s="231">
        <v>0.50290464743589747</v>
      </c>
      <c r="BL65" s="232"/>
      <c r="BM65" s="33"/>
      <c r="BN65" s="33"/>
      <c r="BO65" s="162" t="s">
        <v>23</v>
      </c>
      <c r="BP65" s="231">
        <v>0.39513221153846156</v>
      </c>
      <c r="BQ65" s="232"/>
      <c r="BS65" s="42">
        <v>0.16476362179487181</v>
      </c>
      <c r="BT65" s="42">
        <v>0.23036858974358973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1552</v>
      </c>
      <c r="AA74" s="233"/>
    </row>
    <row r="75" spans="17:76" x14ac:dyDescent="0.15">
      <c r="W75" s="35"/>
      <c r="X75" s="35"/>
      <c r="Y75" s="36" t="s">
        <v>27</v>
      </c>
      <c r="Z75" s="233">
        <v>1495</v>
      </c>
      <c r="AA75" s="233"/>
    </row>
  </sheetData>
  <mergeCells count="408"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E5173-1DCD-4FB0-969F-7B6B7712BEAE}">
  <dimension ref="A1:BX75"/>
  <sheetViews>
    <sheetView view="pageBreakPreview" zoomScale="95" zoomScaleNormal="100" zoomScaleSheetLayoutView="95" workbookViewId="0">
      <selection activeCell="K10" sqref="K10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style="28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420"/>
      <c r="B1" s="420"/>
      <c r="C1" s="1"/>
      <c r="D1" s="1"/>
      <c r="E1" s="1"/>
      <c r="F1" s="1"/>
      <c r="G1" s="1"/>
      <c r="H1" s="1"/>
      <c r="I1" s="1"/>
      <c r="J1" s="1"/>
      <c r="K1" s="1"/>
      <c r="L1" s="71"/>
      <c r="M1" s="18" t="s">
        <v>40</v>
      </c>
      <c r="N1" s="1"/>
      <c r="O1" s="1"/>
    </row>
    <row r="2" spans="1:70" ht="13.5" customHeight="1" x14ac:dyDescent="0.15">
      <c r="A2" s="420"/>
      <c r="B2" s="420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420"/>
      <c r="B3" s="420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8" t="s">
        <v>58</v>
      </c>
      <c r="H4" s="409"/>
      <c r="I4" s="409"/>
      <c r="J4" s="409"/>
      <c r="K4" s="409"/>
      <c r="M4" s="2" t="s">
        <v>3</v>
      </c>
      <c r="N4" s="3"/>
      <c r="O4" s="2"/>
      <c r="V4" s="4"/>
      <c r="W4" s="5"/>
      <c r="X4" s="5"/>
      <c r="Z4" s="410" t="s">
        <v>61</v>
      </c>
      <c r="AA4" s="411"/>
      <c r="AB4" s="411"/>
      <c r="AC4" s="411"/>
      <c r="AD4" s="411"/>
      <c r="AG4" s="6" t="s">
        <v>4</v>
      </c>
      <c r="AH4" s="7"/>
      <c r="AI4" s="6"/>
      <c r="AP4" s="4"/>
      <c r="AQ4" s="5"/>
      <c r="AR4" s="5"/>
      <c r="AT4" s="404" t="s">
        <v>61</v>
      </c>
      <c r="AU4" s="405"/>
      <c r="AV4" s="405"/>
      <c r="AW4" s="405"/>
      <c r="AX4" s="405"/>
      <c r="BA4" s="8" t="s">
        <v>5</v>
      </c>
      <c r="BB4" s="9"/>
      <c r="BC4" s="8"/>
      <c r="BJ4" s="4"/>
      <c r="BK4" s="5"/>
      <c r="BL4" s="5"/>
      <c r="BN4" s="404" t="s">
        <v>61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406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12"/>
      <c r="Y5" s="10"/>
      <c r="Z5" s="10"/>
      <c r="AA5" s="10"/>
      <c r="AB5" s="10"/>
      <c r="AC5" s="10"/>
      <c r="AD5" s="10"/>
      <c r="AG5" s="259" t="s">
        <v>6</v>
      </c>
      <c r="AH5" s="406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12"/>
      <c r="AS5" s="10"/>
      <c r="AT5" s="10"/>
      <c r="AU5" s="10"/>
      <c r="AV5" s="10"/>
      <c r="AW5" s="10"/>
      <c r="AX5" s="10"/>
      <c r="BA5" s="259" t="s">
        <v>6</v>
      </c>
      <c r="BB5" s="406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12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72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4719</v>
      </c>
      <c r="P7" s="378"/>
      <c r="Q7" s="174">
        <v>16</v>
      </c>
      <c r="R7" s="175">
        <v>18</v>
      </c>
      <c r="S7" s="175">
        <v>27</v>
      </c>
      <c r="T7" s="175">
        <v>38</v>
      </c>
      <c r="U7" s="175">
        <v>34</v>
      </c>
      <c r="V7" s="175">
        <v>133</v>
      </c>
      <c r="W7" s="286" t="s">
        <v>13</v>
      </c>
      <c r="X7" s="287"/>
      <c r="Y7" s="175">
        <v>40</v>
      </c>
      <c r="Z7" s="175">
        <v>25</v>
      </c>
      <c r="AA7" s="175">
        <v>38</v>
      </c>
      <c r="AB7" s="175">
        <v>42</v>
      </c>
      <c r="AC7" s="175">
        <v>45</v>
      </c>
      <c r="AD7" s="176">
        <v>190</v>
      </c>
      <c r="AG7" s="274" t="s">
        <v>13</v>
      </c>
      <c r="AH7" s="275"/>
      <c r="AI7" s="377">
        <v>49</v>
      </c>
      <c r="AJ7" s="378"/>
      <c r="AK7" s="174"/>
      <c r="AL7" s="175"/>
      <c r="AM7" s="175"/>
      <c r="AN7" s="175"/>
      <c r="AO7" s="175"/>
      <c r="AP7" s="175">
        <v>0</v>
      </c>
      <c r="AQ7" s="286" t="s">
        <v>13</v>
      </c>
      <c r="AR7" s="287"/>
      <c r="AS7" s="175"/>
      <c r="AT7" s="175"/>
      <c r="AU7" s="175"/>
      <c r="AV7" s="175"/>
      <c r="AW7" s="175"/>
      <c r="AX7" s="176">
        <v>0</v>
      </c>
      <c r="BA7" s="274" t="s">
        <v>13</v>
      </c>
      <c r="BB7" s="275"/>
      <c r="BC7" s="377">
        <v>4768</v>
      </c>
      <c r="BD7" s="378"/>
      <c r="BE7" s="174">
        <v>16</v>
      </c>
      <c r="BF7" s="175">
        <v>18</v>
      </c>
      <c r="BG7" s="175">
        <v>27</v>
      </c>
      <c r="BH7" s="175">
        <v>38</v>
      </c>
      <c r="BI7" s="175">
        <v>34</v>
      </c>
      <c r="BJ7" s="175">
        <v>133</v>
      </c>
      <c r="BK7" s="288" t="s">
        <v>13</v>
      </c>
      <c r="BL7" s="288"/>
      <c r="BM7" s="175">
        <v>40</v>
      </c>
      <c r="BN7" s="175">
        <v>25</v>
      </c>
      <c r="BO7" s="175">
        <v>38</v>
      </c>
      <c r="BP7" s="175">
        <v>42</v>
      </c>
      <c r="BQ7" s="175">
        <v>45</v>
      </c>
      <c r="BR7" s="176">
        <v>190</v>
      </c>
    </row>
    <row r="8" spans="1:70" ht="15.75" customHeight="1" thickBot="1" x14ac:dyDescent="0.2">
      <c r="B8" s="141" t="s">
        <v>34</v>
      </c>
      <c r="C8" s="137">
        <v>3016</v>
      </c>
      <c r="D8" s="55">
        <v>2914</v>
      </c>
      <c r="E8" s="56">
        <v>5930</v>
      </c>
      <c r="F8" s="57">
        <v>49</v>
      </c>
      <c r="G8" s="58">
        <v>55</v>
      </c>
      <c r="H8" s="56">
        <v>104</v>
      </c>
      <c r="I8" s="101">
        <v>3065</v>
      </c>
      <c r="J8" s="102">
        <v>2969</v>
      </c>
      <c r="K8" s="103">
        <v>6034</v>
      </c>
      <c r="L8" s="68"/>
      <c r="M8" s="274" t="s">
        <v>14</v>
      </c>
      <c r="N8" s="275"/>
      <c r="O8" s="377">
        <v>5163</v>
      </c>
      <c r="P8" s="378"/>
      <c r="Q8" s="14">
        <v>23</v>
      </c>
      <c r="R8" s="15">
        <v>25</v>
      </c>
      <c r="S8" s="15">
        <v>23</v>
      </c>
      <c r="T8" s="15">
        <v>30</v>
      </c>
      <c r="U8" s="15">
        <v>23</v>
      </c>
      <c r="V8" s="15">
        <v>124</v>
      </c>
      <c r="W8" s="281" t="s">
        <v>15</v>
      </c>
      <c r="X8" s="282"/>
      <c r="Y8" s="15">
        <v>24</v>
      </c>
      <c r="Z8" s="25">
        <v>25</v>
      </c>
      <c r="AA8" s="15">
        <v>44</v>
      </c>
      <c r="AB8" s="15">
        <v>43</v>
      </c>
      <c r="AC8" s="15">
        <v>30</v>
      </c>
      <c r="AD8" s="16">
        <v>166</v>
      </c>
      <c r="AG8" s="274" t="s">
        <v>14</v>
      </c>
      <c r="AH8" s="275"/>
      <c r="AI8" s="377">
        <v>55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5218</v>
      </c>
      <c r="BD8" s="378"/>
      <c r="BE8" s="14">
        <v>23</v>
      </c>
      <c r="BF8" s="15">
        <v>25</v>
      </c>
      <c r="BG8" s="15">
        <v>23</v>
      </c>
      <c r="BH8" s="15">
        <v>30</v>
      </c>
      <c r="BI8" s="15">
        <v>23</v>
      </c>
      <c r="BJ8" s="15">
        <v>124</v>
      </c>
      <c r="BK8" s="283" t="s">
        <v>15</v>
      </c>
      <c r="BL8" s="283"/>
      <c r="BM8" s="15">
        <v>24</v>
      </c>
      <c r="BN8" s="15">
        <v>25</v>
      </c>
      <c r="BO8" s="15">
        <v>44</v>
      </c>
      <c r="BP8" s="15">
        <v>43</v>
      </c>
      <c r="BQ8" s="15">
        <v>30</v>
      </c>
      <c r="BR8" s="16">
        <v>166</v>
      </c>
    </row>
    <row r="9" spans="1:70" ht="15" x14ac:dyDescent="0.15">
      <c r="B9" s="142" t="s">
        <v>35</v>
      </c>
      <c r="C9" s="138">
        <v>1703</v>
      </c>
      <c r="D9" s="59">
        <v>2249</v>
      </c>
      <c r="E9" s="60">
        <v>3952</v>
      </c>
      <c r="F9" s="61">
        <v>0</v>
      </c>
      <c r="G9" s="59">
        <v>0</v>
      </c>
      <c r="H9" s="60">
        <v>0</v>
      </c>
      <c r="I9" s="104">
        <v>1703</v>
      </c>
      <c r="J9" s="105">
        <v>2249</v>
      </c>
      <c r="K9" s="106">
        <v>3952</v>
      </c>
      <c r="L9" s="68"/>
      <c r="M9" s="274" t="s">
        <v>12</v>
      </c>
      <c r="N9" s="275"/>
      <c r="O9" s="377">
        <v>9882</v>
      </c>
      <c r="P9" s="380"/>
      <c r="Q9" s="17">
        <v>39</v>
      </c>
      <c r="R9" s="17">
        <v>43</v>
      </c>
      <c r="S9" s="17">
        <v>50</v>
      </c>
      <c r="T9" s="17">
        <v>68</v>
      </c>
      <c r="U9" s="17">
        <v>57</v>
      </c>
      <c r="V9" s="17">
        <v>257</v>
      </c>
      <c r="W9" s="381" t="s">
        <v>12</v>
      </c>
      <c r="X9" s="382"/>
      <c r="Y9" s="17">
        <v>64</v>
      </c>
      <c r="Z9" s="17">
        <v>50</v>
      </c>
      <c r="AA9" s="17">
        <v>82</v>
      </c>
      <c r="AB9" s="17">
        <v>85</v>
      </c>
      <c r="AC9" s="17">
        <v>75</v>
      </c>
      <c r="AD9" s="17">
        <v>356</v>
      </c>
      <c r="AG9" s="274" t="s">
        <v>12</v>
      </c>
      <c r="AH9" s="275"/>
      <c r="AI9" s="377">
        <v>104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9986</v>
      </c>
      <c r="BD9" s="378"/>
      <c r="BE9" s="17">
        <v>39</v>
      </c>
      <c r="BF9" s="17">
        <v>43</v>
      </c>
      <c r="BG9" s="17">
        <v>50</v>
      </c>
      <c r="BH9" s="17">
        <v>68</v>
      </c>
      <c r="BI9" s="17">
        <v>57</v>
      </c>
      <c r="BJ9" s="17">
        <v>257</v>
      </c>
      <c r="BK9" s="379" t="s">
        <v>12</v>
      </c>
      <c r="BL9" s="379"/>
      <c r="BM9" s="17">
        <v>64</v>
      </c>
      <c r="BN9" s="17">
        <v>50</v>
      </c>
      <c r="BO9" s="17">
        <v>82</v>
      </c>
      <c r="BP9" s="17">
        <v>85</v>
      </c>
      <c r="BQ9" s="17">
        <v>75</v>
      </c>
      <c r="BR9" s="17">
        <v>356</v>
      </c>
    </row>
    <row r="10" spans="1:70" ht="15.75" thickBot="1" x14ac:dyDescent="0.2">
      <c r="B10" s="143" t="s">
        <v>12</v>
      </c>
      <c r="C10" s="139">
        <v>4719</v>
      </c>
      <c r="D10" s="62">
        <v>5163</v>
      </c>
      <c r="E10" s="63">
        <v>9882</v>
      </c>
      <c r="F10" s="64">
        <v>49</v>
      </c>
      <c r="G10" s="62">
        <v>55</v>
      </c>
      <c r="H10" s="63">
        <v>104</v>
      </c>
      <c r="I10" s="107">
        <v>4768</v>
      </c>
      <c r="J10" s="108">
        <v>5218</v>
      </c>
      <c r="K10" s="109">
        <v>9986</v>
      </c>
      <c r="L10" s="68"/>
      <c r="M10" s="18"/>
      <c r="N10" s="19"/>
      <c r="O10" s="1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G10" s="18"/>
      <c r="AH10" s="19"/>
      <c r="AI10" s="1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A10" s="18"/>
      <c r="BB10" s="19"/>
      <c r="BC10" s="1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B11" s="28"/>
      <c r="C11" s="93"/>
      <c r="D11" s="93"/>
      <c r="E11" s="68"/>
      <c r="F11" s="93"/>
      <c r="G11" s="93"/>
      <c r="H11" s="68"/>
      <c r="I11" s="122"/>
      <c r="J11" s="122"/>
      <c r="K11" s="123"/>
      <c r="L11" s="69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36.090000000000003</v>
      </c>
      <c r="D12" s="159">
        <v>43.56</v>
      </c>
      <c r="E12" s="155">
        <v>39.99</v>
      </c>
      <c r="F12" s="154">
        <v>0</v>
      </c>
      <c r="G12" s="159">
        <v>0</v>
      </c>
      <c r="H12" s="155">
        <v>0</v>
      </c>
      <c r="I12" s="156">
        <v>35.72</v>
      </c>
      <c r="J12" s="157">
        <v>43.1</v>
      </c>
      <c r="K12" s="155">
        <v>39.58</v>
      </c>
      <c r="L12" s="69"/>
      <c r="N12" s="158"/>
      <c r="O12" s="274" t="s">
        <v>13</v>
      </c>
      <c r="P12" s="278"/>
      <c r="Q12" s="23">
        <v>35</v>
      </c>
      <c r="R12" s="175">
        <v>37</v>
      </c>
      <c r="S12" s="175">
        <v>33</v>
      </c>
      <c r="T12" s="175">
        <v>39</v>
      </c>
      <c r="U12" s="175">
        <v>40</v>
      </c>
      <c r="V12" s="175">
        <v>184</v>
      </c>
      <c r="W12" s="286" t="s">
        <v>13</v>
      </c>
      <c r="X12" s="287"/>
      <c r="Y12" s="24">
        <v>44</v>
      </c>
      <c r="Z12" s="175">
        <v>45</v>
      </c>
      <c r="AA12" s="175">
        <v>35</v>
      </c>
      <c r="AB12" s="175">
        <v>38</v>
      </c>
      <c r="AC12" s="175">
        <v>52</v>
      </c>
      <c r="AD12" s="176">
        <v>214</v>
      </c>
      <c r="AI12" s="274" t="s">
        <v>13</v>
      </c>
      <c r="AJ12" s="278"/>
      <c r="AK12" s="174"/>
      <c r="AL12" s="175"/>
      <c r="AM12" s="175"/>
      <c r="AN12" s="175"/>
      <c r="AO12" s="175"/>
      <c r="AP12" s="175">
        <v>0</v>
      </c>
      <c r="AQ12" s="286" t="s">
        <v>13</v>
      </c>
      <c r="AR12" s="287"/>
      <c r="AS12" s="175"/>
      <c r="AT12" s="175"/>
      <c r="AU12" s="175"/>
      <c r="AV12" s="175"/>
      <c r="AW12" s="175"/>
      <c r="AX12" s="176">
        <v>0</v>
      </c>
      <c r="BC12" s="274" t="s">
        <v>13</v>
      </c>
      <c r="BD12" s="278"/>
      <c r="BE12" s="174">
        <v>35</v>
      </c>
      <c r="BF12" s="175">
        <v>37</v>
      </c>
      <c r="BG12" s="175">
        <v>33</v>
      </c>
      <c r="BH12" s="175">
        <v>39</v>
      </c>
      <c r="BI12" s="175">
        <v>40</v>
      </c>
      <c r="BJ12" s="175">
        <v>184</v>
      </c>
      <c r="BK12" s="288" t="s">
        <v>13</v>
      </c>
      <c r="BL12" s="288"/>
      <c r="BM12" s="175">
        <v>44</v>
      </c>
      <c r="BN12" s="175">
        <v>45</v>
      </c>
      <c r="BO12" s="175">
        <v>35</v>
      </c>
      <c r="BP12" s="175">
        <v>38</v>
      </c>
      <c r="BQ12" s="175">
        <v>52</v>
      </c>
      <c r="BR12" s="176">
        <v>214</v>
      </c>
    </row>
    <row r="13" spans="1:70" ht="16.5" thickTop="1" thickBot="1" x14ac:dyDescent="0.2">
      <c r="E13" s="34"/>
      <c r="H13" s="34"/>
      <c r="I13" s="110"/>
      <c r="J13" s="110"/>
      <c r="K13" s="111"/>
      <c r="L13" s="69"/>
      <c r="O13" s="274" t="s">
        <v>15</v>
      </c>
      <c r="P13" s="278"/>
      <c r="Q13" s="14">
        <v>34</v>
      </c>
      <c r="R13" s="15">
        <v>39</v>
      </c>
      <c r="S13" s="15">
        <v>53</v>
      </c>
      <c r="T13" s="15">
        <v>51</v>
      </c>
      <c r="U13" s="15">
        <v>45</v>
      </c>
      <c r="V13" s="15">
        <v>222</v>
      </c>
      <c r="W13" s="281" t="s">
        <v>15</v>
      </c>
      <c r="X13" s="282"/>
      <c r="Y13" s="15">
        <v>45</v>
      </c>
      <c r="Z13" s="15">
        <v>38</v>
      </c>
      <c r="AA13" s="15">
        <v>41</v>
      </c>
      <c r="AB13" s="15">
        <v>44</v>
      </c>
      <c r="AC13" s="15">
        <v>54</v>
      </c>
      <c r="AD13" s="16">
        <v>222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34</v>
      </c>
      <c r="BF13" s="15">
        <v>39</v>
      </c>
      <c r="BG13" s="15">
        <v>53</v>
      </c>
      <c r="BH13" s="15">
        <v>51</v>
      </c>
      <c r="BI13" s="15">
        <v>45</v>
      </c>
      <c r="BJ13" s="15">
        <v>222</v>
      </c>
      <c r="BK13" s="283" t="s">
        <v>15</v>
      </c>
      <c r="BL13" s="283"/>
      <c r="BM13" s="15">
        <v>45</v>
      </c>
      <c r="BN13" s="15">
        <v>38</v>
      </c>
      <c r="BO13" s="15">
        <v>41</v>
      </c>
      <c r="BP13" s="15">
        <v>44</v>
      </c>
      <c r="BQ13" s="15">
        <v>54</v>
      </c>
      <c r="BR13" s="16">
        <v>222</v>
      </c>
    </row>
    <row r="14" spans="1:70" ht="15" x14ac:dyDescent="0.15">
      <c r="A14" s="1"/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69</v>
      </c>
      <c r="R14" s="17">
        <v>76</v>
      </c>
      <c r="S14" s="17">
        <v>86</v>
      </c>
      <c r="T14" s="17">
        <v>90</v>
      </c>
      <c r="U14" s="17">
        <v>85</v>
      </c>
      <c r="V14" s="17">
        <v>406</v>
      </c>
      <c r="W14" s="276" t="s">
        <v>12</v>
      </c>
      <c r="X14" s="277"/>
      <c r="Y14" s="17">
        <v>89</v>
      </c>
      <c r="Z14" s="17">
        <v>83</v>
      </c>
      <c r="AA14" s="17">
        <v>76</v>
      </c>
      <c r="AB14" s="17">
        <v>82</v>
      </c>
      <c r="AC14" s="17">
        <v>106</v>
      </c>
      <c r="AD14" s="17">
        <v>436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69</v>
      </c>
      <c r="BF14" s="17">
        <v>76</v>
      </c>
      <c r="BG14" s="17">
        <v>86</v>
      </c>
      <c r="BH14" s="17">
        <v>90</v>
      </c>
      <c r="BI14" s="17">
        <v>85</v>
      </c>
      <c r="BJ14" s="17">
        <v>406</v>
      </c>
      <c r="BK14" s="276" t="s">
        <v>12</v>
      </c>
      <c r="BL14" s="277"/>
      <c r="BM14" s="17">
        <v>89</v>
      </c>
      <c r="BN14" s="17">
        <v>83</v>
      </c>
      <c r="BO14" s="17">
        <v>76</v>
      </c>
      <c r="BP14" s="17">
        <v>82</v>
      </c>
      <c r="BQ14" s="17">
        <v>106</v>
      </c>
      <c r="BR14" s="17">
        <v>436</v>
      </c>
    </row>
    <row r="15" spans="1:70" ht="15.75" thickBot="1" x14ac:dyDescent="0.2">
      <c r="A15" s="1"/>
      <c r="E15" s="34"/>
      <c r="H15" s="34"/>
      <c r="I15" s="110"/>
      <c r="J15" s="110"/>
      <c r="K15" s="111"/>
      <c r="L15" s="70"/>
      <c r="O15" s="22"/>
      <c r="P15" s="22"/>
      <c r="Q15" s="20"/>
      <c r="R15" s="20"/>
      <c r="S15" s="20"/>
      <c r="T15" s="20"/>
      <c r="U15" s="20"/>
      <c r="V15" s="20"/>
      <c r="W15" s="22"/>
      <c r="X15" s="22"/>
      <c r="Y15" s="20"/>
      <c r="Z15" s="20"/>
      <c r="AA15" s="20"/>
      <c r="AB15" s="20"/>
      <c r="AC15" s="20"/>
      <c r="AD15" s="20"/>
      <c r="AI15" s="22"/>
      <c r="AJ15" s="22"/>
      <c r="AK15" s="20"/>
      <c r="AL15" s="20"/>
      <c r="AM15" s="20"/>
      <c r="AN15" s="20"/>
      <c r="AO15" s="20"/>
      <c r="AP15" s="20"/>
      <c r="AQ15" s="22"/>
      <c r="AR15" s="22"/>
      <c r="AS15" s="20"/>
      <c r="AT15" s="20"/>
      <c r="AU15" s="20"/>
      <c r="AV15" s="20"/>
      <c r="AW15" s="20"/>
      <c r="AX15" s="20"/>
      <c r="BC15" s="22"/>
      <c r="BD15" s="22"/>
      <c r="BE15" s="20"/>
      <c r="BF15" s="20"/>
      <c r="BG15" s="20"/>
      <c r="BH15" s="20"/>
      <c r="BI15" s="20"/>
      <c r="BJ15" s="20"/>
      <c r="BK15" s="22"/>
      <c r="BL15" s="22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48" t="s">
        <v>37</v>
      </c>
      <c r="C17" s="145">
        <v>1548</v>
      </c>
      <c r="D17" s="73">
        <v>1494</v>
      </c>
      <c r="E17" s="74">
        <v>3042</v>
      </c>
      <c r="F17" s="75">
        <v>7</v>
      </c>
      <c r="G17" s="73">
        <v>12</v>
      </c>
      <c r="H17" s="74">
        <v>19</v>
      </c>
      <c r="I17" s="112">
        <v>1555</v>
      </c>
      <c r="J17" s="113">
        <v>1506</v>
      </c>
      <c r="K17" s="114">
        <v>3061</v>
      </c>
      <c r="L17" s="68"/>
      <c r="O17" s="274" t="s">
        <v>13</v>
      </c>
      <c r="P17" s="278"/>
      <c r="Q17" s="174">
        <v>36</v>
      </c>
      <c r="R17" s="175">
        <v>38</v>
      </c>
      <c r="S17" s="175">
        <v>27</v>
      </c>
      <c r="T17" s="175">
        <v>28</v>
      </c>
      <c r="U17" s="175">
        <v>34</v>
      </c>
      <c r="V17" s="175">
        <v>163</v>
      </c>
      <c r="W17" s="286" t="s">
        <v>13</v>
      </c>
      <c r="X17" s="287"/>
      <c r="Y17" s="175">
        <v>31</v>
      </c>
      <c r="Z17" s="175">
        <v>44</v>
      </c>
      <c r="AA17" s="175">
        <v>37</v>
      </c>
      <c r="AB17" s="175">
        <v>30</v>
      </c>
      <c r="AC17" s="175">
        <v>33</v>
      </c>
      <c r="AD17" s="176">
        <v>175</v>
      </c>
      <c r="AI17" s="274" t="s">
        <v>13</v>
      </c>
      <c r="AJ17" s="278"/>
      <c r="AK17" s="23">
        <v>1</v>
      </c>
      <c r="AL17" s="175">
        <v>3</v>
      </c>
      <c r="AM17" s="175">
        <v>2</v>
      </c>
      <c r="AN17" s="175">
        <v>7</v>
      </c>
      <c r="AO17" s="175">
        <v>3</v>
      </c>
      <c r="AP17" s="175">
        <v>16</v>
      </c>
      <c r="AQ17" s="286" t="s">
        <v>13</v>
      </c>
      <c r="AR17" s="287"/>
      <c r="AS17" s="175">
        <v>1</v>
      </c>
      <c r="AT17" s="175">
        <v>6</v>
      </c>
      <c r="AU17" s="175">
        <v>3</v>
      </c>
      <c r="AV17" s="175">
        <v>4</v>
      </c>
      <c r="AW17" s="175">
        <v>2</v>
      </c>
      <c r="AX17" s="176">
        <v>16</v>
      </c>
      <c r="BC17" s="274" t="s">
        <v>13</v>
      </c>
      <c r="BD17" s="278"/>
      <c r="BE17" s="174">
        <v>37</v>
      </c>
      <c r="BF17" s="175">
        <v>41</v>
      </c>
      <c r="BG17" s="175">
        <v>29</v>
      </c>
      <c r="BH17" s="175">
        <v>35</v>
      </c>
      <c r="BI17" s="175">
        <v>37</v>
      </c>
      <c r="BJ17" s="175">
        <v>179</v>
      </c>
      <c r="BK17" s="288" t="s">
        <v>13</v>
      </c>
      <c r="BL17" s="288"/>
      <c r="BM17" s="175">
        <v>32</v>
      </c>
      <c r="BN17" s="175">
        <v>50</v>
      </c>
      <c r="BO17" s="175">
        <v>40</v>
      </c>
      <c r="BP17" s="175">
        <v>34</v>
      </c>
      <c r="BQ17" s="175">
        <v>35</v>
      </c>
      <c r="BR17" s="176">
        <v>191</v>
      </c>
    </row>
    <row r="18" spans="2:70" ht="15.75" thickBot="1" x14ac:dyDescent="0.2">
      <c r="B18" s="149" t="s">
        <v>38</v>
      </c>
      <c r="C18" s="146">
        <v>369</v>
      </c>
      <c r="D18" s="65">
        <v>389</v>
      </c>
      <c r="E18" s="66">
        <v>758</v>
      </c>
      <c r="F18" s="67">
        <v>0</v>
      </c>
      <c r="G18" s="65">
        <v>0</v>
      </c>
      <c r="H18" s="66">
        <v>0</v>
      </c>
      <c r="I18" s="115">
        <v>369</v>
      </c>
      <c r="J18" s="116">
        <v>389</v>
      </c>
      <c r="K18" s="117">
        <v>758</v>
      </c>
      <c r="L18" s="69"/>
      <c r="O18" s="274" t="s">
        <v>15</v>
      </c>
      <c r="P18" s="278"/>
      <c r="Q18" s="14">
        <v>36</v>
      </c>
      <c r="R18" s="15">
        <v>42</v>
      </c>
      <c r="S18" s="15">
        <v>38</v>
      </c>
      <c r="T18" s="15">
        <v>33</v>
      </c>
      <c r="U18" s="15">
        <v>46</v>
      </c>
      <c r="V18" s="15">
        <v>195</v>
      </c>
      <c r="W18" s="281" t="s">
        <v>15</v>
      </c>
      <c r="X18" s="282"/>
      <c r="Y18" s="15">
        <v>20</v>
      </c>
      <c r="Z18" s="15">
        <v>32</v>
      </c>
      <c r="AA18" s="15">
        <v>28</v>
      </c>
      <c r="AB18" s="15">
        <v>25</v>
      </c>
      <c r="AC18" s="15">
        <v>38</v>
      </c>
      <c r="AD18" s="16">
        <v>143</v>
      </c>
      <c r="AI18" s="274" t="s">
        <v>15</v>
      </c>
      <c r="AJ18" s="278"/>
      <c r="AK18" s="14"/>
      <c r="AL18" s="15">
        <v>3</v>
      </c>
      <c r="AM18" s="15">
        <v>3</v>
      </c>
      <c r="AN18" s="15">
        <v>1</v>
      </c>
      <c r="AO18" s="15">
        <v>1</v>
      </c>
      <c r="AP18" s="15">
        <v>8</v>
      </c>
      <c r="AQ18" s="281" t="s">
        <v>15</v>
      </c>
      <c r="AR18" s="282"/>
      <c r="AS18" s="15">
        <v>2</v>
      </c>
      <c r="AT18" s="15">
        <v>2</v>
      </c>
      <c r="AU18" s="15"/>
      <c r="AV18" s="15">
        <v>3</v>
      </c>
      <c r="AW18" s="15">
        <v>5</v>
      </c>
      <c r="AX18" s="16">
        <v>12</v>
      </c>
      <c r="BC18" s="274" t="s">
        <v>15</v>
      </c>
      <c r="BD18" s="278"/>
      <c r="BE18" s="14">
        <v>36</v>
      </c>
      <c r="BF18" s="15">
        <v>45</v>
      </c>
      <c r="BG18" s="15">
        <v>41</v>
      </c>
      <c r="BH18" s="15">
        <v>34</v>
      </c>
      <c r="BI18" s="15">
        <v>47</v>
      </c>
      <c r="BJ18" s="15">
        <v>203</v>
      </c>
      <c r="BK18" s="283" t="s">
        <v>15</v>
      </c>
      <c r="BL18" s="283"/>
      <c r="BM18" s="15">
        <v>22</v>
      </c>
      <c r="BN18" s="15">
        <v>34</v>
      </c>
      <c r="BO18" s="15">
        <v>28</v>
      </c>
      <c r="BP18" s="15">
        <v>28</v>
      </c>
      <c r="BQ18" s="15">
        <v>43</v>
      </c>
      <c r="BR18" s="16">
        <v>155</v>
      </c>
    </row>
    <row r="19" spans="2:70" ht="15" x14ac:dyDescent="0.15">
      <c r="B19" s="150" t="s">
        <v>39</v>
      </c>
      <c r="C19" s="138">
        <v>434</v>
      </c>
      <c r="D19" s="59">
        <v>467</v>
      </c>
      <c r="E19" s="60">
        <v>901</v>
      </c>
      <c r="F19" s="61">
        <v>0</v>
      </c>
      <c r="G19" s="59">
        <v>0</v>
      </c>
      <c r="H19" s="60">
        <v>0</v>
      </c>
      <c r="I19" s="104">
        <v>434</v>
      </c>
      <c r="J19" s="105">
        <v>467</v>
      </c>
      <c r="K19" s="118">
        <v>901</v>
      </c>
      <c r="L19" s="69"/>
      <c r="O19" s="274" t="s">
        <v>12</v>
      </c>
      <c r="P19" s="275"/>
      <c r="Q19" s="17">
        <v>72</v>
      </c>
      <c r="R19" s="17">
        <v>80</v>
      </c>
      <c r="S19" s="17">
        <v>65</v>
      </c>
      <c r="T19" s="17">
        <v>61</v>
      </c>
      <c r="U19" s="17">
        <v>80</v>
      </c>
      <c r="V19" s="17">
        <v>358</v>
      </c>
      <c r="W19" s="276" t="s">
        <v>12</v>
      </c>
      <c r="X19" s="277"/>
      <c r="Y19" s="17">
        <v>51</v>
      </c>
      <c r="Z19" s="17">
        <v>76</v>
      </c>
      <c r="AA19" s="17">
        <v>65</v>
      </c>
      <c r="AB19" s="17">
        <v>55</v>
      </c>
      <c r="AC19" s="17">
        <v>71</v>
      </c>
      <c r="AD19" s="17">
        <v>318</v>
      </c>
      <c r="AI19" s="274" t="s">
        <v>12</v>
      </c>
      <c r="AJ19" s="275"/>
      <c r="AK19" s="17">
        <v>1</v>
      </c>
      <c r="AL19" s="17">
        <v>6</v>
      </c>
      <c r="AM19" s="17">
        <v>5</v>
      </c>
      <c r="AN19" s="17">
        <v>8</v>
      </c>
      <c r="AO19" s="17">
        <v>4</v>
      </c>
      <c r="AP19" s="17">
        <v>24</v>
      </c>
      <c r="AQ19" s="276" t="s">
        <v>12</v>
      </c>
      <c r="AR19" s="277"/>
      <c r="AS19" s="17">
        <v>3</v>
      </c>
      <c r="AT19" s="17">
        <v>8</v>
      </c>
      <c r="AU19" s="17">
        <v>3</v>
      </c>
      <c r="AV19" s="17">
        <v>7</v>
      </c>
      <c r="AW19" s="17">
        <v>7</v>
      </c>
      <c r="AX19" s="17">
        <v>28</v>
      </c>
      <c r="BC19" s="274" t="s">
        <v>12</v>
      </c>
      <c r="BD19" s="275"/>
      <c r="BE19" s="17">
        <v>73</v>
      </c>
      <c r="BF19" s="17">
        <v>86</v>
      </c>
      <c r="BG19" s="17">
        <v>70</v>
      </c>
      <c r="BH19" s="17">
        <v>69</v>
      </c>
      <c r="BI19" s="17">
        <v>84</v>
      </c>
      <c r="BJ19" s="17">
        <v>382</v>
      </c>
      <c r="BK19" s="276" t="s">
        <v>12</v>
      </c>
      <c r="BL19" s="277"/>
      <c r="BM19" s="17">
        <v>54</v>
      </c>
      <c r="BN19" s="17">
        <v>84</v>
      </c>
      <c r="BO19" s="17">
        <v>68</v>
      </c>
      <c r="BP19" s="17">
        <v>62</v>
      </c>
      <c r="BQ19" s="17">
        <v>78</v>
      </c>
      <c r="BR19" s="17">
        <v>346</v>
      </c>
    </row>
    <row r="20" spans="2:70" ht="15.75" thickBot="1" x14ac:dyDescent="0.2">
      <c r="B20" s="151" t="s">
        <v>22</v>
      </c>
      <c r="C20" s="147">
        <v>900</v>
      </c>
      <c r="D20" s="76">
        <v>1393</v>
      </c>
      <c r="E20" s="77">
        <v>2293</v>
      </c>
      <c r="F20" s="78">
        <v>0</v>
      </c>
      <c r="G20" s="76">
        <v>0</v>
      </c>
      <c r="H20" s="81">
        <v>0</v>
      </c>
      <c r="I20" s="119">
        <v>900</v>
      </c>
      <c r="J20" s="120">
        <v>1393</v>
      </c>
      <c r="K20" s="121">
        <v>2293</v>
      </c>
      <c r="L20" s="69"/>
      <c r="O20" s="22"/>
      <c r="P20" s="22"/>
      <c r="Q20" s="20"/>
      <c r="R20" s="20"/>
      <c r="S20" s="20"/>
      <c r="T20" s="20"/>
      <c r="U20" s="20"/>
      <c r="V20" s="20"/>
      <c r="W20" s="22"/>
      <c r="X20" s="22"/>
      <c r="Y20" s="20"/>
      <c r="Z20" s="20"/>
      <c r="AA20" s="20"/>
      <c r="AB20" s="20"/>
      <c r="AC20" s="20"/>
      <c r="AD20" s="20"/>
      <c r="AI20" s="22"/>
      <c r="AJ20" s="22"/>
      <c r="AK20" s="20"/>
      <c r="AL20" s="20"/>
      <c r="AM20" s="20"/>
      <c r="AN20" s="20"/>
      <c r="AO20" s="20"/>
      <c r="AP20" s="20"/>
      <c r="AQ20" s="22"/>
      <c r="AR20" s="22"/>
      <c r="AS20" s="20"/>
      <c r="AT20" s="20"/>
      <c r="AU20" s="20"/>
      <c r="AV20" s="20"/>
      <c r="AW20" s="20"/>
      <c r="AX20" s="20"/>
      <c r="BC20" s="22"/>
      <c r="BD20" s="22"/>
      <c r="BE20" s="20"/>
      <c r="BF20" s="20"/>
      <c r="BG20" s="20"/>
      <c r="BH20" s="20"/>
      <c r="BI20" s="20"/>
      <c r="BJ20" s="20"/>
      <c r="BK20" s="22"/>
      <c r="BL20" s="22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69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69"/>
      <c r="O22" s="274" t="s">
        <v>13</v>
      </c>
      <c r="P22" s="278"/>
      <c r="Q22" s="174">
        <v>43</v>
      </c>
      <c r="R22" s="168">
        <v>38</v>
      </c>
      <c r="S22" s="175">
        <v>34</v>
      </c>
      <c r="T22" s="175">
        <v>41</v>
      </c>
      <c r="U22" s="175">
        <v>37</v>
      </c>
      <c r="V22" s="175">
        <v>193</v>
      </c>
      <c r="W22" s="286" t="s">
        <v>13</v>
      </c>
      <c r="X22" s="287"/>
      <c r="Y22" s="175">
        <v>37</v>
      </c>
      <c r="Z22" s="175">
        <v>36</v>
      </c>
      <c r="AA22" s="175">
        <v>52</v>
      </c>
      <c r="AB22" s="175">
        <v>45</v>
      </c>
      <c r="AC22" s="24">
        <v>46</v>
      </c>
      <c r="AD22" s="176">
        <v>216</v>
      </c>
      <c r="AI22" s="274" t="s">
        <v>13</v>
      </c>
      <c r="AJ22" s="278"/>
      <c r="AK22" s="174">
        <v>1</v>
      </c>
      <c r="AL22" s="175">
        <v>1</v>
      </c>
      <c r="AM22" s="175">
        <v>1</v>
      </c>
      <c r="AN22" s="175"/>
      <c r="AO22" s="175">
        <v>1</v>
      </c>
      <c r="AP22" s="175">
        <v>4</v>
      </c>
      <c r="AQ22" s="286" t="s">
        <v>13</v>
      </c>
      <c r="AR22" s="287"/>
      <c r="AS22" s="175">
        <v>2</v>
      </c>
      <c r="AT22" s="175">
        <v>1</v>
      </c>
      <c r="AU22" s="175"/>
      <c r="AV22" s="175">
        <v>1</v>
      </c>
      <c r="AW22" s="175">
        <v>2</v>
      </c>
      <c r="AX22" s="176">
        <v>6</v>
      </c>
      <c r="BC22" s="274" t="s">
        <v>13</v>
      </c>
      <c r="BD22" s="278"/>
      <c r="BE22" s="174">
        <v>44</v>
      </c>
      <c r="BF22" s="175">
        <v>39</v>
      </c>
      <c r="BG22" s="175">
        <v>35</v>
      </c>
      <c r="BH22" s="175">
        <v>41</v>
      </c>
      <c r="BI22" s="175">
        <v>38</v>
      </c>
      <c r="BJ22" s="175">
        <v>197</v>
      </c>
      <c r="BK22" s="288" t="s">
        <v>13</v>
      </c>
      <c r="BL22" s="288"/>
      <c r="BM22" s="175">
        <v>39</v>
      </c>
      <c r="BN22" s="175">
        <v>37</v>
      </c>
      <c r="BO22" s="175">
        <v>52</v>
      </c>
      <c r="BP22" s="175">
        <v>46</v>
      </c>
      <c r="BQ22" s="175">
        <v>48</v>
      </c>
      <c r="BR22" s="176">
        <v>222</v>
      </c>
    </row>
    <row r="23" spans="2:70" ht="16.5" thickTop="1" thickBot="1" x14ac:dyDescent="0.2">
      <c r="B23" s="94" t="s">
        <v>37</v>
      </c>
      <c r="C23" s="95">
        <v>0.32800000000000001</v>
      </c>
      <c r="D23" s="96">
        <v>0.28939999999999999</v>
      </c>
      <c r="E23" s="97">
        <v>0.30780000000000002</v>
      </c>
      <c r="F23" s="95">
        <v>0.1429</v>
      </c>
      <c r="G23" s="96">
        <v>0.21820000000000001</v>
      </c>
      <c r="H23" s="97">
        <v>0.1827</v>
      </c>
      <c r="I23" s="124">
        <v>0.3261</v>
      </c>
      <c r="J23" s="125">
        <v>0.28860000000000002</v>
      </c>
      <c r="K23" s="126">
        <v>0.30649999999999999</v>
      </c>
      <c r="L23" s="69"/>
      <c r="O23" s="274" t="s">
        <v>15</v>
      </c>
      <c r="P23" s="278"/>
      <c r="Q23" s="14">
        <v>27</v>
      </c>
      <c r="R23" s="15">
        <v>24</v>
      </c>
      <c r="S23" s="15">
        <v>35</v>
      </c>
      <c r="T23" s="15">
        <v>23</v>
      </c>
      <c r="U23" s="15">
        <v>33</v>
      </c>
      <c r="V23" s="15">
        <v>142</v>
      </c>
      <c r="W23" s="281" t="s">
        <v>15</v>
      </c>
      <c r="X23" s="282"/>
      <c r="Y23" s="15">
        <v>30</v>
      </c>
      <c r="Z23" s="15">
        <v>45</v>
      </c>
      <c r="AA23" s="15">
        <v>40</v>
      </c>
      <c r="AB23" s="15">
        <v>45</v>
      </c>
      <c r="AC23" s="25">
        <v>46</v>
      </c>
      <c r="AD23" s="16">
        <v>206</v>
      </c>
      <c r="AI23" s="274" t="s">
        <v>15</v>
      </c>
      <c r="AJ23" s="278"/>
      <c r="AK23" s="14">
        <v>3</v>
      </c>
      <c r="AL23" s="15">
        <v>1</v>
      </c>
      <c r="AM23" s="15">
        <v>2</v>
      </c>
      <c r="AN23" s="15">
        <v>2</v>
      </c>
      <c r="AO23" s="15">
        <v>1</v>
      </c>
      <c r="AP23" s="15">
        <v>9</v>
      </c>
      <c r="AQ23" s="281" t="s">
        <v>15</v>
      </c>
      <c r="AR23" s="282"/>
      <c r="AS23" s="15">
        <v>4</v>
      </c>
      <c r="AT23" s="15">
        <v>2</v>
      </c>
      <c r="AU23" s="15">
        <v>4</v>
      </c>
      <c r="AV23" s="15">
        <v>3</v>
      </c>
      <c r="AW23" s="15">
        <v>1</v>
      </c>
      <c r="AX23" s="16">
        <v>14</v>
      </c>
      <c r="BC23" s="274" t="s">
        <v>15</v>
      </c>
      <c r="BD23" s="278"/>
      <c r="BE23" s="14">
        <v>30</v>
      </c>
      <c r="BF23" s="15">
        <v>25</v>
      </c>
      <c r="BG23" s="15">
        <v>37</v>
      </c>
      <c r="BH23" s="15">
        <v>25</v>
      </c>
      <c r="BI23" s="15">
        <v>34</v>
      </c>
      <c r="BJ23" s="15">
        <v>151</v>
      </c>
      <c r="BK23" s="283" t="s">
        <v>15</v>
      </c>
      <c r="BL23" s="283"/>
      <c r="BM23" s="15">
        <v>34</v>
      </c>
      <c r="BN23" s="15">
        <v>47</v>
      </c>
      <c r="BO23" s="15">
        <v>44</v>
      </c>
      <c r="BP23" s="15">
        <v>48</v>
      </c>
      <c r="BQ23" s="15">
        <v>47</v>
      </c>
      <c r="BR23" s="16">
        <v>220</v>
      </c>
    </row>
    <row r="24" spans="2:70" ht="15" x14ac:dyDescent="0.15">
      <c r="B24" s="84" t="s">
        <v>38</v>
      </c>
      <c r="C24" s="86">
        <v>7.8200000000000006E-2</v>
      </c>
      <c r="D24" s="83">
        <v>7.5300000000000006E-2</v>
      </c>
      <c r="E24" s="87">
        <v>7.6700000000000004E-2</v>
      </c>
      <c r="F24" s="86">
        <v>0</v>
      </c>
      <c r="G24" s="83">
        <v>0</v>
      </c>
      <c r="H24" s="87">
        <v>0</v>
      </c>
      <c r="I24" s="127">
        <v>7.7399999999999997E-2</v>
      </c>
      <c r="J24" s="128">
        <v>7.4499999999999997E-2</v>
      </c>
      <c r="K24" s="129">
        <v>7.5899999999999995E-2</v>
      </c>
      <c r="O24" s="274" t="s">
        <v>12</v>
      </c>
      <c r="P24" s="275"/>
      <c r="Q24" s="17">
        <v>70</v>
      </c>
      <c r="R24" s="17">
        <v>62</v>
      </c>
      <c r="S24" s="17">
        <v>69</v>
      </c>
      <c r="T24" s="17">
        <v>64</v>
      </c>
      <c r="U24" s="17">
        <v>70</v>
      </c>
      <c r="V24" s="17">
        <v>335</v>
      </c>
      <c r="W24" s="276" t="s">
        <v>12</v>
      </c>
      <c r="X24" s="277"/>
      <c r="Y24" s="17">
        <v>67</v>
      </c>
      <c r="Z24" s="17">
        <v>81</v>
      </c>
      <c r="AA24" s="17">
        <v>92</v>
      </c>
      <c r="AB24" s="17">
        <v>90</v>
      </c>
      <c r="AC24" s="17">
        <v>92</v>
      </c>
      <c r="AD24" s="17">
        <v>422</v>
      </c>
      <c r="AI24" s="274" t="s">
        <v>12</v>
      </c>
      <c r="AJ24" s="275"/>
      <c r="AK24" s="17">
        <v>4</v>
      </c>
      <c r="AL24" s="17">
        <v>2</v>
      </c>
      <c r="AM24" s="17">
        <v>3</v>
      </c>
      <c r="AN24" s="17">
        <v>2</v>
      </c>
      <c r="AO24" s="17">
        <v>2</v>
      </c>
      <c r="AP24" s="26">
        <v>13</v>
      </c>
      <c r="AQ24" s="276" t="s">
        <v>12</v>
      </c>
      <c r="AR24" s="277"/>
      <c r="AS24" s="17">
        <v>6</v>
      </c>
      <c r="AT24" s="17">
        <v>3</v>
      </c>
      <c r="AU24" s="17">
        <v>4</v>
      </c>
      <c r="AV24" s="17">
        <v>4</v>
      </c>
      <c r="AW24" s="17">
        <v>3</v>
      </c>
      <c r="AX24" s="17">
        <v>20</v>
      </c>
      <c r="BC24" s="274" t="s">
        <v>12</v>
      </c>
      <c r="BD24" s="275"/>
      <c r="BE24" s="17">
        <v>74</v>
      </c>
      <c r="BF24" s="17">
        <v>64</v>
      </c>
      <c r="BG24" s="17">
        <v>72</v>
      </c>
      <c r="BH24" s="17">
        <v>66</v>
      </c>
      <c r="BI24" s="17">
        <v>72</v>
      </c>
      <c r="BJ24" s="17">
        <v>348</v>
      </c>
      <c r="BK24" s="276" t="s">
        <v>12</v>
      </c>
      <c r="BL24" s="277"/>
      <c r="BM24" s="17">
        <v>73</v>
      </c>
      <c r="BN24" s="17">
        <v>84</v>
      </c>
      <c r="BO24" s="17">
        <v>96</v>
      </c>
      <c r="BP24" s="17">
        <v>94</v>
      </c>
      <c r="BQ24" s="17">
        <v>95</v>
      </c>
      <c r="BR24" s="17">
        <v>442</v>
      </c>
    </row>
    <row r="25" spans="2:70" ht="15" x14ac:dyDescent="0.15">
      <c r="B25" s="84" t="s">
        <v>39</v>
      </c>
      <c r="C25" s="86">
        <v>9.1999999999999998E-2</v>
      </c>
      <c r="D25" s="83">
        <v>9.0499999999999997E-2</v>
      </c>
      <c r="E25" s="87">
        <v>9.1200000000000003E-2</v>
      </c>
      <c r="F25" s="86">
        <v>0</v>
      </c>
      <c r="G25" s="83">
        <v>0</v>
      </c>
      <c r="H25" s="87">
        <v>0</v>
      </c>
      <c r="I25" s="127">
        <v>9.0999999999999998E-2</v>
      </c>
      <c r="J25" s="128">
        <v>8.9499999999999996E-2</v>
      </c>
      <c r="K25" s="129">
        <v>9.0200000000000002E-2</v>
      </c>
      <c r="O25" s="22"/>
      <c r="P25" s="22"/>
      <c r="Q25" s="20"/>
      <c r="R25" s="20"/>
      <c r="S25" s="20"/>
      <c r="T25" s="20"/>
      <c r="U25" s="20"/>
      <c r="V25" s="20"/>
      <c r="W25" s="22"/>
      <c r="X25" s="22"/>
      <c r="Y25" s="20"/>
      <c r="Z25" s="20"/>
      <c r="AA25" s="20"/>
      <c r="AB25" s="20"/>
      <c r="AC25" s="20"/>
      <c r="AD25" s="20"/>
      <c r="AI25" s="22"/>
      <c r="AJ25" s="22"/>
      <c r="AK25" s="20"/>
      <c r="AL25" s="20"/>
      <c r="AM25" s="20"/>
      <c r="AN25" s="20"/>
      <c r="AO25" s="20"/>
      <c r="AP25" s="20"/>
      <c r="AQ25" s="22"/>
      <c r="AR25" s="22"/>
      <c r="AS25" s="20"/>
      <c r="AT25" s="20"/>
      <c r="AU25" s="20"/>
      <c r="AV25" s="20"/>
      <c r="AW25" s="20"/>
      <c r="AX25" s="20"/>
      <c r="BC25" s="22"/>
      <c r="BD25" s="22"/>
      <c r="BE25" s="20"/>
      <c r="BF25" s="20"/>
      <c r="BG25" s="20"/>
      <c r="BH25" s="20"/>
      <c r="BI25" s="20"/>
      <c r="BJ25" s="20"/>
      <c r="BK25" s="22"/>
      <c r="BL25" s="22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0.19070000000000001</v>
      </c>
      <c r="D26" s="89">
        <v>0.26979999999999998</v>
      </c>
      <c r="E26" s="90">
        <v>0.23200000000000001</v>
      </c>
      <c r="F26" s="88">
        <v>0</v>
      </c>
      <c r="G26" s="89">
        <v>0</v>
      </c>
      <c r="H26" s="90">
        <v>0</v>
      </c>
      <c r="I26" s="130">
        <v>0.1888</v>
      </c>
      <c r="J26" s="131">
        <v>0.26700000000000002</v>
      </c>
      <c r="K26" s="132">
        <v>0.2296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174">
        <v>47</v>
      </c>
      <c r="R27" s="175">
        <v>54</v>
      </c>
      <c r="S27" s="175">
        <v>61</v>
      </c>
      <c r="T27" s="175">
        <v>55</v>
      </c>
      <c r="U27" s="175">
        <v>48</v>
      </c>
      <c r="V27" s="175">
        <v>265</v>
      </c>
      <c r="W27" s="286" t="s">
        <v>13</v>
      </c>
      <c r="X27" s="287"/>
      <c r="Y27" s="175">
        <v>65</v>
      </c>
      <c r="Z27" s="175">
        <v>62</v>
      </c>
      <c r="AA27" s="175">
        <v>74</v>
      </c>
      <c r="AB27" s="175">
        <v>63</v>
      </c>
      <c r="AC27" s="175">
        <v>92</v>
      </c>
      <c r="AD27" s="176">
        <v>356</v>
      </c>
      <c r="AI27" s="274" t="s">
        <v>13</v>
      </c>
      <c r="AJ27" s="278"/>
      <c r="AK27" s="174"/>
      <c r="AL27" s="175"/>
      <c r="AM27" s="175"/>
      <c r="AN27" s="175"/>
      <c r="AO27" s="175"/>
      <c r="AP27" s="175">
        <v>0</v>
      </c>
      <c r="AQ27" s="286" t="s">
        <v>13</v>
      </c>
      <c r="AR27" s="287"/>
      <c r="AS27" s="175"/>
      <c r="AT27" s="175">
        <v>1</v>
      </c>
      <c r="AU27" s="175">
        <v>2</v>
      </c>
      <c r="AV27" s="175"/>
      <c r="AW27" s="175"/>
      <c r="AX27" s="176">
        <v>3</v>
      </c>
      <c r="BC27" s="274" t="s">
        <v>13</v>
      </c>
      <c r="BD27" s="278"/>
      <c r="BE27" s="174">
        <v>47</v>
      </c>
      <c r="BF27" s="175">
        <v>54</v>
      </c>
      <c r="BG27" s="175">
        <v>61</v>
      </c>
      <c r="BH27" s="175">
        <v>55</v>
      </c>
      <c r="BI27" s="175">
        <v>48</v>
      </c>
      <c r="BJ27" s="175">
        <v>265</v>
      </c>
      <c r="BK27" s="288" t="s">
        <v>13</v>
      </c>
      <c r="BL27" s="288"/>
      <c r="BM27" s="175">
        <v>65</v>
      </c>
      <c r="BN27" s="175">
        <v>63</v>
      </c>
      <c r="BO27" s="175">
        <v>76</v>
      </c>
      <c r="BP27" s="175">
        <v>63</v>
      </c>
      <c r="BQ27" s="175">
        <v>92</v>
      </c>
      <c r="BR27" s="176">
        <v>359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49</v>
      </c>
      <c r="R28" s="15">
        <v>65</v>
      </c>
      <c r="S28" s="15">
        <v>57</v>
      </c>
      <c r="T28" s="15">
        <v>47</v>
      </c>
      <c r="U28" s="15">
        <v>58</v>
      </c>
      <c r="V28" s="15">
        <v>276</v>
      </c>
      <c r="W28" s="281" t="s">
        <v>15</v>
      </c>
      <c r="X28" s="282"/>
      <c r="Y28" s="15">
        <v>42</v>
      </c>
      <c r="Z28" s="15">
        <v>79</v>
      </c>
      <c r="AA28" s="15">
        <v>68</v>
      </c>
      <c r="AB28" s="15">
        <v>60</v>
      </c>
      <c r="AC28" s="15">
        <v>64</v>
      </c>
      <c r="AD28" s="16">
        <v>313</v>
      </c>
      <c r="AI28" s="274" t="s">
        <v>15</v>
      </c>
      <c r="AJ28" s="278"/>
      <c r="AK28" s="14">
        <v>2</v>
      </c>
      <c r="AL28" s="15"/>
      <c r="AM28" s="15">
        <v>1</v>
      </c>
      <c r="AN28" s="15"/>
      <c r="AO28" s="15"/>
      <c r="AP28" s="15">
        <v>3</v>
      </c>
      <c r="AQ28" s="281" t="s">
        <v>15</v>
      </c>
      <c r="AR28" s="282"/>
      <c r="AS28" s="15"/>
      <c r="AT28" s="15">
        <v>3</v>
      </c>
      <c r="AU28" s="15"/>
      <c r="AV28" s="15"/>
      <c r="AW28" s="15"/>
      <c r="AX28" s="16">
        <v>3</v>
      </c>
      <c r="BC28" s="274" t="s">
        <v>15</v>
      </c>
      <c r="BD28" s="278"/>
      <c r="BE28" s="14">
        <v>51</v>
      </c>
      <c r="BF28" s="15">
        <v>65</v>
      </c>
      <c r="BG28" s="15">
        <v>58</v>
      </c>
      <c r="BH28" s="15">
        <v>47</v>
      </c>
      <c r="BI28" s="15">
        <v>58</v>
      </c>
      <c r="BJ28" s="15">
        <v>279</v>
      </c>
      <c r="BK28" s="283" t="s">
        <v>15</v>
      </c>
      <c r="BL28" s="283"/>
      <c r="BM28" s="15">
        <v>42</v>
      </c>
      <c r="BN28" s="15">
        <v>82</v>
      </c>
      <c r="BO28" s="15">
        <v>68</v>
      </c>
      <c r="BP28" s="15">
        <v>60</v>
      </c>
      <c r="BQ28" s="15">
        <v>64</v>
      </c>
      <c r="BR28" s="16">
        <v>316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96</v>
      </c>
      <c r="R29" s="17">
        <v>119</v>
      </c>
      <c r="S29" s="17">
        <v>118</v>
      </c>
      <c r="T29" s="17">
        <v>102</v>
      </c>
      <c r="U29" s="17">
        <v>106</v>
      </c>
      <c r="V29" s="17">
        <v>541</v>
      </c>
      <c r="W29" s="276" t="s">
        <v>12</v>
      </c>
      <c r="X29" s="277"/>
      <c r="Y29" s="17">
        <v>107</v>
      </c>
      <c r="Z29" s="17">
        <v>141</v>
      </c>
      <c r="AA29" s="17">
        <v>142</v>
      </c>
      <c r="AB29" s="17">
        <v>123</v>
      </c>
      <c r="AC29" s="17">
        <v>156</v>
      </c>
      <c r="AD29" s="17">
        <v>669</v>
      </c>
      <c r="AI29" s="274" t="s">
        <v>12</v>
      </c>
      <c r="AJ29" s="275"/>
      <c r="AK29" s="17">
        <v>2</v>
      </c>
      <c r="AL29" s="17">
        <v>0</v>
      </c>
      <c r="AM29" s="17">
        <v>1</v>
      </c>
      <c r="AN29" s="17">
        <v>0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4</v>
      </c>
      <c r="AU29" s="17">
        <v>2</v>
      </c>
      <c r="AV29" s="17">
        <v>0</v>
      </c>
      <c r="AW29" s="17">
        <v>0</v>
      </c>
      <c r="AX29" s="17">
        <v>6</v>
      </c>
      <c r="BC29" s="274" t="s">
        <v>12</v>
      </c>
      <c r="BD29" s="275"/>
      <c r="BE29" s="17">
        <v>98</v>
      </c>
      <c r="BF29" s="17">
        <v>119</v>
      </c>
      <c r="BG29" s="17">
        <v>119</v>
      </c>
      <c r="BH29" s="17">
        <v>102</v>
      </c>
      <c r="BI29" s="17">
        <v>106</v>
      </c>
      <c r="BJ29" s="17">
        <v>544</v>
      </c>
      <c r="BK29" s="276" t="s">
        <v>12</v>
      </c>
      <c r="BL29" s="277"/>
      <c r="BM29" s="17">
        <v>107</v>
      </c>
      <c r="BN29" s="17">
        <v>145</v>
      </c>
      <c r="BO29" s="17">
        <v>144</v>
      </c>
      <c r="BP29" s="17">
        <v>123</v>
      </c>
      <c r="BQ29" s="17">
        <v>156</v>
      </c>
      <c r="BR29" s="17">
        <v>675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22"/>
      <c r="P30" s="22"/>
      <c r="Q30" s="20"/>
      <c r="R30" s="20"/>
      <c r="S30" s="20"/>
      <c r="T30" s="20"/>
      <c r="U30" s="20"/>
      <c r="V30" s="20"/>
      <c r="W30" s="22"/>
      <c r="X30" s="22"/>
      <c r="Y30" s="20"/>
      <c r="Z30" s="20"/>
      <c r="AA30" s="20"/>
      <c r="AB30" s="20"/>
      <c r="AC30" s="20"/>
      <c r="AD30" s="20"/>
      <c r="AI30" s="22"/>
      <c r="AJ30" s="22"/>
      <c r="AK30" s="20"/>
      <c r="AL30" s="20"/>
      <c r="AM30" s="20"/>
      <c r="AN30" s="20"/>
      <c r="AO30" s="20"/>
      <c r="AP30" s="20"/>
      <c r="AQ30" s="22"/>
      <c r="AR30" s="22"/>
      <c r="AS30" s="20"/>
      <c r="AT30" s="20"/>
      <c r="AU30" s="20"/>
      <c r="AV30" s="20"/>
      <c r="AW30" s="20"/>
      <c r="AX30" s="20"/>
      <c r="BC30" s="22"/>
      <c r="BD30" s="22"/>
      <c r="BE30" s="20"/>
      <c r="BF30" s="20"/>
      <c r="BG30" s="20"/>
      <c r="BH30" s="20"/>
      <c r="BI30" s="20"/>
      <c r="BJ30" s="20"/>
      <c r="BK30" s="22"/>
      <c r="BL30" s="22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803</v>
      </c>
      <c r="D32" s="346">
        <v>856</v>
      </c>
      <c r="E32" s="348">
        <v>1659</v>
      </c>
      <c r="F32" s="344">
        <v>0</v>
      </c>
      <c r="G32" s="346">
        <v>0</v>
      </c>
      <c r="H32" s="348">
        <v>0</v>
      </c>
      <c r="I32" s="338">
        <v>803</v>
      </c>
      <c r="J32" s="340">
        <v>856</v>
      </c>
      <c r="K32" s="342">
        <v>1659</v>
      </c>
      <c r="O32" s="274" t="s">
        <v>13</v>
      </c>
      <c r="P32" s="278"/>
      <c r="Q32" s="174">
        <v>93</v>
      </c>
      <c r="R32" s="175">
        <v>68</v>
      </c>
      <c r="S32" s="175">
        <v>61</v>
      </c>
      <c r="T32" s="175">
        <v>64</v>
      </c>
      <c r="U32" s="175">
        <v>61</v>
      </c>
      <c r="V32" s="175">
        <v>347</v>
      </c>
      <c r="W32" s="286" t="s">
        <v>13</v>
      </c>
      <c r="X32" s="287"/>
      <c r="Y32" s="175">
        <v>61</v>
      </c>
      <c r="Z32" s="175">
        <v>59</v>
      </c>
      <c r="AA32" s="175">
        <v>53</v>
      </c>
      <c r="AB32" s="175">
        <v>49</v>
      </c>
      <c r="AC32" s="175">
        <v>58</v>
      </c>
      <c r="AD32" s="176">
        <v>280</v>
      </c>
      <c r="AI32" s="274" t="s">
        <v>13</v>
      </c>
      <c r="AJ32" s="278"/>
      <c r="AK32" s="174">
        <v>1</v>
      </c>
      <c r="AL32" s="175"/>
      <c r="AM32" s="175">
        <v>1</v>
      </c>
      <c r="AN32" s="175"/>
      <c r="AO32" s="175"/>
      <c r="AP32" s="175">
        <v>2</v>
      </c>
      <c r="AQ32" s="286" t="s">
        <v>13</v>
      </c>
      <c r="AR32" s="287"/>
      <c r="AS32" s="175"/>
      <c r="AT32" s="175"/>
      <c r="AU32" s="175">
        <v>1</v>
      </c>
      <c r="AV32" s="175"/>
      <c r="AW32" s="175"/>
      <c r="AX32" s="176">
        <v>1</v>
      </c>
      <c r="BC32" s="274" t="s">
        <v>13</v>
      </c>
      <c r="BD32" s="278"/>
      <c r="BE32" s="174">
        <v>94</v>
      </c>
      <c r="BF32" s="175">
        <v>68</v>
      </c>
      <c r="BG32" s="175">
        <v>62</v>
      </c>
      <c r="BH32" s="175">
        <v>64</v>
      </c>
      <c r="BI32" s="175">
        <v>61</v>
      </c>
      <c r="BJ32" s="175">
        <v>349</v>
      </c>
      <c r="BK32" s="288" t="s">
        <v>13</v>
      </c>
      <c r="BL32" s="288"/>
      <c r="BM32" s="175">
        <v>61</v>
      </c>
      <c r="BN32" s="175">
        <v>59</v>
      </c>
      <c r="BO32" s="175">
        <v>54</v>
      </c>
      <c r="BP32" s="175">
        <v>49</v>
      </c>
      <c r="BQ32" s="175">
        <v>58</v>
      </c>
      <c r="BR32" s="176">
        <v>281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57</v>
      </c>
      <c r="R33" s="15">
        <v>64</v>
      </c>
      <c r="S33" s="15">
        <v>77</v>
      </c>
      <c r="T33" s="15">
        <v>78</v>
      </c>
      <c r="U33" s="15">
        <v>58</v>
      </c>
      <c r="V33" s="15">
        <v>334</v>
      </c>
      <c r="W33" s="281" t="s">
        <v>15</v>
      </c>
      <c r="X33" s="282"/>
      <c r="Y33" s="15">
        <v>52</v>
      </c>
      <c r="Z33" s="15">
        <v>59</v>
      </c>
      <c r="AA33" s="15">
        <v>44</v>
      </c>
      <c r="AB33" s="15">
        <v>60</v>
      </c>
      <c r="AC33" s="15">
        <v>48</v>
      </c>
      <c r="AD33" s="16">
        <v>263</v>
      </c>
      <c r="AI33" s="274" t="s">
        <v>15</v>
      </c>
      <c r="AJ33" s="278"/>
      <c r="AK33" s="14">
        <v>1</v>
      </c>
      <c r="AL33" s="15"/>
      <c r="AM33" s="15"/>
      <c r="AN33" s="15">
        <v>4</v>
      </c>
      <c r="AO33" s="15"/>
      <c r="AP33" s="15">
        <v>5</v>
      </c>
      <c r="AQ33" s="281" t="s">
        <v>15</v>
      </c>
      <c r="AR33" s="282"/>
      <c r="AS33" s="15"/>
      <c r="AT33" s="15"/>
      <c r="AU33" s="15"/>
      <c r="AV33" s="15"/>
      <c r="AW33" s="15">
        <v>1</v>
      </c>
      <c r="AX33" s="16">
        <v>1</v>
      </c>
      <c r="BC33" s="274" t="s">
        <v>15</v>
      </c>
      <c r="BD33" s="278"/>
      <c r="BE33" s="14">
        <v>58</v>
      </c>
      <c r="BF33" s="14">
        <v>64</v>
      </c>
      <c r="BG33" s="14">
        <v>77</v>
      </c>
      <c r="BH33" s="14">
        <v>82</v>
      </c>
      <c r="BI33" s="14">
        <v>58</v>
      </c>
      <c r="BJ33" s="15">
        <v>339</v>
      </c>
      <c r="BK33" s="283" t="s">
        <v>15</v>
      </c>
      <c r="BL33" s="283"/>
      <c r="BM33" s="15">
        <v>52</v>
      </c>
      <c r="BN33" s="15">
        <v>59</v>
      </c>
      <c r="BO33" s="15">
        <v>44</v>
      </c>
      <c r="BP33" s="15">
        <v>60</v>
      </c>
      <c r="BQ33" s="15">
        <v>49</v>
      </c>
      <c r="BR33" s="16">
        <v>264</v>
      </c>
    </row>
    <row r="34" spans="2:70" x14ac:dyDescent="0.15">
      <c r="B34" s="80" t="s">
        <v>46</v>
      </c>
      <c r="C34" s="330">
        <v>900</v>
      </c>
      <c r="D34" s="332">
        <v>1393</v>
      </c>
      <c r="E34" s="334">
        <v>2293</v>
      </c>
      <c r="F34" s="330">
        <v>0</v>
      </c>
      <c r="G34" s="336">
        <v>0</v>
      </c>
      <c r="H34" s="337">
        <v>0</v>
      </c>
      <c r="I34" s="412">
        <v>900</v>
      </c>
      <c r="J34" s="326">
        <v>1393</v>
      </c>
      <c r="K34" s="328">
        <v>2293</v>
      </c>
      <c r="O34" s="274" t="s">
        <v>12</v>
      </c>
      <c r="P34" s="275"/>
      <c r="Q34" s="17">
        <v>150</v>
      </c>
      <c r="R34" s="17">
        <v>132</v>
      </c>
      <c r="S34" s="17">
        <v>138</v>
      </c>
      <c r="T34" s="17">
        <v>142</v>
      </c>
      <c r="U34" s="17">
        <v>119</v>
      </c>
      <c r="V34" s="17">
        <v>681</v>
      </c>
      <c r="W34" s="276" t="s">
        <v>12</v>
      </c>
      <c r="X34" s="277"/>
      <c r="Y34" s="17">
        <v>113</v>
      </c>
      <c r="Z34" s="17">
        <v>118</v>
      </c>
      <c r="AA34" s="17">
        <v>97</v>
      </c>
      <c r="AB34" s="17">
        <v>109</v>
      </c>
      <c r="AC34" s="17">
        <v>106</v>
      </c>
      <c r="AD34" s="17">
        <v>543</v>
      </c>
      <c r="AI34" s="274" t="s">
        <v>12</v>
      </c>
      <c r="AJ34" s="275"/>
      <c r="AK34" s="17">
        <v>2</v>
      </c>
      <c r="AL34" s="17">
        <v>0</v>
      </c>
      <c r="AM34" s="17">
        <v>1</v>
      </c>
      <c r="AN34" s="17">
        <v>4</v>
      </c>
      <c r="AO34" s="17">
        <v>0</v>
      </c>
      <c r="AP34" s="17">
        <v>7</v>
      </c>
      <c r="AQ34" s="276" t="s">
        <v>12</v>
      </c>
      <c r="AR34" s="277"/>
      <c r="AS34" s="17">
        <v>0</v>
      </c>
      <c r="AT34" s="17">
        <v>0</v>
      </c>
      <c r="AU34" s="17">
        <v>1</v>
      </c>
      <c r="AV34" s="17">
        <v>0</v>
      </c>
      <c r="AW34" s="17">
        <v>1</v>
      </c>
      <c r="AX34" s="17">
        <v>2</v>
      </c>
      <c r="BC34" s="274" t="s">
        <v>12</v>
      </c>
      <c r="BD34" s="275"/>
      <c r="BE34" s="17">
        <v>152</v>
      </c>
      <c r="BF34" s="17">
        <v>132</v>
      </c>
      <c r="BG34" s="17">
        <v>139</v>
      </c>
      <c r="BH34" s="17">
        <v>146</v>
      </c>
      <c r="BI34" s="17">
        <v>119</v>
      </c>
      <c r="BJ34" s="17">
        <v>688</v>
      </c>
      <c r="BK34" s="276" t="s">
        <v>12</v>
      </c>
      <c r="BL34" s="277"/>
      <c r="BM34" s="17">
        <v>113</v>
      </c>
      <c r="BN34" s="17">
        <v>118</v>
      </c>
      <c r="BO34" s="17">
        <v>98</v>
      </c>
      <c r="BP34" s="17">
        <v>109</v>
      </c>
      <c r="BQ34" s="17">
        <v>107</v>
      </c>
      <c r="BR34" s="17">
        <v>545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22"/>
      <c r="P35" s="22"/>
      <c r="Q35" s="20"/>
      <c r="R35" s="20"/>
      <c r="S35" s="20"/>
      <c r="T35" s="20"/>
      <c r="U35" s="20"/>
      <c r="V35" s="20"/>
      <c r="W35" s="22"/>
      <c r="X35" s="22"/>
      <c r="Y35" s="20"/>
      <c r="Z35" s="20"/>
      <c r="AA35" s="20"/>
      <c r="AB35" s="20"/>
      <c r="AC35" s="20"/>
      <c r="AD35" s="20"/>
      <c r="AI35" s="22"/>
      <c r="AJ35" s="22"/>
      <c r="AK35" s="20"/>
      <c r="AL35" s="20"/>
      <c r="AM35" s="20"/>
      <c r="AN35" s="20"/>
      <c r="AO35" s="20"/>
      <c r="AP35" s="20"/>
      <c r="AQ35" s="22"/>
      <c r="AR35" s="22"/>
      <c r="AS35" s="20"/>
      <c r="AT35" s="20"/>
      <c r="AU35" s="20"/>
      <c r="AV35" s="20"/>
      <c r="AW35" s="20"/>
      <c r="AX35" s="20"/>
      <c r="BC35" s="22"/>
      <c r="BD35" s="22"/>
      <c r="BE35" s="20"/>
      <c r="BF35" s="20"/>
      <c r="BG35" s="20"/>
      <c r="BH35" s="20"/>
      <c r="BI35" s="20"/>
      <c r="BJ35" s="20"/>
      <c r="BK35" s="22"/>
      <c r="BL35" s="22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174">
        <v>59</v>
      </c>
      <c r="R37" s="175">
        <v>46</v>
      </c>
      <c r="S37" s="175">
        <v>54</v>
      </c>
      <c r="T37" s="175">
        <v>74</v>
      </c>
      <c r="U37" s="175">
        <v>67</v>
      </c>
      <c r="V37" s="175">
        <v>300</v>
      </c>
      <c r="W37" s="286" t="s">
        <v>13</v>
      </c>
      <c r="X37" s="287"/>
      <c r="Y37" s="175">
        <v>75</v>
      </c>
      <c r="Z37" s="175">
        <v>81</v>
      </c>
      <c r="AA37" s="175">
        <v>58</v>
      </c>
      <c r="AB37" s="175">
        <v>70</v>
      </c>
      <c r="AC37" s="175">
        <v>85</v>
      </c>
      <c r="AD37" s="176">
        <v>369</v>
      </c>
      <c r="AI37" s="274" t="s">
        <v>13</v>
      </c>
      <c r="AJ37" s="278"/>
      <c r="AK37" s="174"/>
      <c r="AL37" s="175">
        <v>1</v>
      </c>
      <c r="AM37" s="175"/>
      <c r="AN37" s="175"/>
      <c r="AO37" s="175"/>
      <c r="AP37" s="175">
        <v>1</v>
      </c>
      <c r="AQ37" s="286" t="s">
        <v>13</v>
      </c>
      <c r="AR37" s="287"/>
      <c r="AS37" s="175"/>
      <c r="AT37" s="175"/>
      <c r="AU37" s="175"/>
      <c r="AV37" s="175"/>
      <c r="AW37" s="175"/>
      <c r="AX37" s="176">
        <v>0</v>
      </c>
      <c r="BC37" s="274" t="s">
        <v>13</v>
      </c>
      <c r="BD37" s="278"/>
      <c r="BE37" s="174">
        <v>59</v>
      </c>
      <c r="BF37" s="175">
        <v>47</v>
      </c>
      <c r="BG37" s="175">
        <v>54</v>
      </c>
      <c r="BH37" s="175">
        <v>74</v>
      </c>
      <c r="BI37" s="175">
        <v>67</v>
      </c>
      <c r="BJ37" s="175">
        <v>301</v>
      </c>
      <c r="BK37" s="288" t="s">
        <v>13</v>
      </c>
      <c r="BL37" s="288"/>
      <c r="BM37" s="175">
        <v>75</v>
      </c>
      <c r="BN37" s="175">
        <v>81</v>
      </c>
      <c r="BO37" s="175">
        <v>58</v>
      </c>
      <c r="BP37" s="175">
        <v>70</v>
      </c>
      <c r="BQ37" s="175">
        <v>85</v>
      </c>
      <c r="BR37" s="176">
        <v>369</v>
      </c>
    </row>
    <row r="38" spans="2:70" ht="14.25" thickBot="1" x14ac:dyDescent="0.2">
      <c r="B38" s="135" t="s">
        <v>41</v>
      </c>
      <c r="C38" s="308">
        <v>0.17019999999999999</v>
      </c>
      <c r="D38" s="309">
        <v>0.1658</v>
      </c>
      <c r="E38" s="310">
        <v>0.16789999999999999</v>
      </c>
      <c r="F38" s="308">
        <v>0</v>
      </c>
      <c r="G38" s="309">
        <v>0</v>
      </c>
      <c r="H38" s="311">
        <v>0</v>
      </c>
      <c r="I38" s="305">
        <v>0.16839999999999999</v>
      </c>
      <c r="J38" s="306">
        <v>0.16400000000000001</v>
      </c>
      <c r="K38" s="307">
        <v>0.1661</v>
      </c>
      <c r="O38" s="274" t="s">
        <v>15</v>
      </c>
      <c r="P38" s="278"/>
      <c r="Q38" s="14">
        <v>50</v>
      </c>
      <c r="R38" s="15">
        <v>63</v>
      </c>
      <c r="S38" s="15">
        <v>72</v>
      </c>
      <c r="T38" s="15">
        <v>59</v>
      </c>
      <c r="U38" s="15">
        <v>64</v>
      </c>
      <c r="V38" s="15">
        <v>308</v>
      </c>
      <c r="W38" s="281" t="s">
        <v>15</v>
      </c>
      <c r="X38" s="282"/>
      <c r="Y38" s="15">
        <v>79</v>
      </c>
      <c r="Z38" s="15">
        <v>72</v>
      </c>
      <c r="AA38" s="15">
        <v>88</v>
      </c>
      <c r="AB38" s="15">
        <v>66</v>
      </c>
      <c r="AC38" s="15">
        <v>84</v>
      </c>
      <c r="AD38" s="16">
        <v>389</v>
      </c>
      <c r="AI38" s="274" t="s">
        <v>15</v>
      </c>
      <c r="AJ38" s="278"/>
      <c r="AK38" s="14"/>
      <c r="AL38" s="15"/>
      <c r="AM38" s="15"/>
      <c r="AN38" s="15"/>
      <c r="AO38" s="15"/>
      <c r="AP38" s="15">
        <v>0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50</v>
      </c>
      <c r="BF38" s="15">
        <v>63</v>
      </c>
      <c r="BG38" s="15">
        <v>72</v>
      </c>
      <c r="BH38" s="15">
        <v>59</v>
      </c>
      <c r="BI38" s="15">
        <v>64</v>
      </c>
      <c r="BJ38" s="15">
        <v>308</v>
      </c>
      <c r="BK38" s="283" t="s">
        <v>15</v>
      </c>
      <c r="BL38" s="283"/>
      <c r="BM38" s="15">
        <v>79</v>
      </c>
      <c r="BN38" s="15">
        <v>72</v>
      </c>
      <c r="BO38" s="15">
        <v>88</v>
      </c>
      <c r="BP38" s="15">
        <v>66</v>
      </c>
      <c r="BQ38" s="15">
        <v>84</v>
      </c>
      <c r="BR38" s="16">
        <v>389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69"/>
      <c r="O39" s="274" t="s">
        <v>12</v>
      </c>
      <c r="P39" s="275"/>
      <c r="Q39" s="17">
        <v>109</v>
      </c>
      <c r="R39" s="17">
        <v>109</v>
      </c>
      <c r="S39" s="17">
        <v>126</v>
      </c>
      <c r="T39" s="17">
        <v>133</v>
      </c>
      <c r="U39" s="17">
        <v>131</v>
      </c>
      <c r="V39" s="17">
        <v>608</v>
      </c>
      <c r="W39" s="276" t="s">
        <v>12</v>
      </c>
      <c r="X39" s="277"/>
      <c r="Y39" s="17">
        <v>154</v>
      </c>
      <c r="Z39" s="17">
        <v>153</v>
      </c>
      <c r="AA39" s="17">
        <v>146</v>
      </c>
      <c r="AB39" s="17">
        <v>136</v>
      </c>
      <c r="AC39" s="17">
        <v>169</v>
      </c>
      <c r="AD39" s="17">
        <v>758</v>
      </c>
      <c r="AI39" s="274" t="s">
        <v>12</v>
      </c>
      <c r="AJ39" s="275"/>
      <c r="AK39" s="17">
        <v>0</v>
      </c>
      <c r="AL39" s="17">
        <v>1</v>
      </c>
      <c r="AM39" s="17">
        <v>0</v>
      </c>
      <c r="AN39" s="17">
        <v>0</v>
      </c>
      <c r="AO39" s="17">
        <v>0</v>
      </c>
      <c r="AP39" s="17">
        <v>1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109</v>
      </c>
      <c r="BF39" s="17">
        <v>110</v>
      </c>
      <c r="BG39" s="17">
        <v>126</v>
      </c>
      <c r="BH39" s="17">
        <v>133</v>
      </c>
      <c r="BI39" s="17">
        <v>131</v>
      </c>
      <c r="BJ39" s="17">
        <v>609</v>
      </c>
      <c r="BK39" s="276" t="s">
        <v>12</v>
      </c>
      <c r="BL39" s="277"/>
      <c r="BM39" s="17">
        <v>154</v>
      </c>
      <c r="BN39" s="17">
        <v>153</v>
      </c>
      <c r="BO39" s="17">
        <v>146</v>
      </c>
      <c r="BP39" s="17">
        <v>136</v>
      </c>
      <c r="BQ39" s="17">
        <v>169</v>
      </c>
      <c r="BR39" s="17">
        <v>758</v>
      </c>
    </row>
    <row r="40" spans="2:70" x14ac:dyDescent="0.15">
      <c r="B40" s="82" t="s">
        <v>43</v>
      </c>
      <c r="C40" s="297">
        <v>0.19070000000000001</v>
      </c>
      <c r="D40" s="299">
        <v>0.26979999999999998</v>
      </c>
      <c r="E40" s="301">
        <v>0.23200000000000001</v>
      </c>
      <c r="F40" s="297">
        <v>0</v>
      </c>
      <c r="G40" s="299">
        <v>0</v>
      </c>
      <c r="H40" s="303">
        <v>0</v>
      </c>
      <c r="I40" s="291">
        <v>0.1888</v>
      </c>
      <c r="J40" s="293">
        <v>0.26700000000000002</v>
      </c>
      <c r="K40" s="295">
        <v>0.2296</v>
      </c>
      <c r="O40" s="22"/>
      <c r="P40" s="22"/>
      <c r="Q40" s="20"/>
      <c r="R40" s="20"/>
      <c r="S40" s="20"/>
      <c r="T40" s="20"/>
      <c r="U40" s="20"/>
      <c r="V40" s="20"/>
      <c r="W40" s="22"/>
      <c r="X40" s="22"/>
      <c r="Y40" s="20"/>
      <c r="Z40" s="20"/>
      <c r="AA40" s="20"/>
      <c r="AB40" s="20"/>
      <c r="AC40" s="20"/>
      <c r="AD40" s="20"/>
      <c r="AI40" s="22"/>
      <c r="AJ40" s="22"/>
      <c r="AK40" s="20"/>
      <c r="AL40" s="20"/>
      <c r="AM40" s="20"/>
      <c r="AN40" s="20"/>
      <c r="AO40" s="20"/>
      <c r="AP40" s="20"/>
      <c r="AQ40" s="22"/>
      <c r="AR40" s="22"/>
      <c r="AS40" s="20"/>
      <c r="AT40" s="20"/>
      <c r="AU40" s="20"/>
      <c r="AV40" s="20"/>
      <c r="AW40" s="20"/>
      <c r="AX40" s="20"/>
      <c r="BC40" s="22"/>
      <c r="BD40" s="22"/>
      <c r="BE40" s="20"/>
      <c r="BF40" s="20"/>
      <c r="BG40" s="20"/>
      <c r="BH40" s="20"/>
      <c r="BI40" s="20"/>
      <c r="BJ40" s="20"/>
      <c r="BK40" s="22"/>
      <c r="BL40" s="22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174">
        <v>91</v>
      </c>
      <c r="R42" s="175">
        <v>85</v>
      </c>
      <c r="S42" s="175">
        <v>79</v>
      </c>
      <c r="T42" s="175">
        <v>93</v>
      </c>
      <c r="U42" s="175">
        <v>86</v>
      </c>
      <c r="V42" s="175">
        <v>434</v>
      </c>
      <c r="W42" s="286" t="s">
        <v>13</v>
      </c>
      <c r="X42" s="287"/>
      <c r="Y42" s="175">
        <v>85</v>
      </c>
      <c r="Z42" s="175">
        <v>103</v>
      </c>
      <c r="AA42" s="175">
        <v>87</v>
      </c>
      <c r="AB42" s="175">
        <v>69</v>
      </c>
      <c r="AC42" s="175">
        <v>30</v>
      </c>
      <c r="AD42" s="176">
        <v>374</v>
      </c>
      <c r="AI42" s="274" t="s">
        <v>13</v>
      </c>
      <c r="AJ42" s="278"/>
      <c r="AK42" s="174"/>
      <c r="AL42" s="175"/>
      <c r="AM42" s="175"/>
      <c r="AN42" s="175"/>
      <c r="AO42" s="175"/>
      <c r="AP42" s="175">
        <v>0</v>
      </c>
      <c r="AQ42" s="286" t="s">
        <v>13</v>
      </c>
      <c r="AR42" s="287"/>
      <c r="AS42" s="175"/>
      <c r="AT42" s="175"/>
      <c r="AU42" s="175"/>
      <c r="AV42" s="175"/>
      <c r="AW42" s="175"/>
      <c r="AX42" s="176">
        <v>0</v>
      </c>
      <c r="BC42" s="274" t="s">
        <v>13</v>
      </c>
      <c r="BD42" s="278"/>
      <c r="BE42" s="174">
        <v>91</v>
      </c>
      <c r="BF42" s="175">
        <v>85</v>
      </c>
      <c r="BG42" s="175">
        <v>79</v>
      </c>
      <c r="BH42" s="175">
        <v>93</v>
      </c>
      <c r="BI42" s="175">
        <v>86</v>
      </c>
      <c r="BJ42" s="176">
        <v>434</v>
      </c>
      <c r="BK42" s="288" t="s">
        <v>13</v>
      </c>
      <c r="BL42" s="288"/>
      <c r="BM42" s="175">
        <v>85</v>
      </c>
      <c r="BN42" s="175">
        <v>103</v>
      </c>
      <c r="BO42" s="175">
        <v>87</v>
      </c>
      <c r="BP42" s="175">
        <v>69</v>
      </c>
      <c r="BQ42" s="175">
        <v>30</v>
      </c>
      <c r="BR42" s="176">
        <v>374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82</v>
      </c>
      <c r="R43" s="15">
        <v>91</v>
      </c>
      <c r="S43" s="15">
        <v>80</v>
      </c>
      <c r="T43" s="15">
        <v>98</v>
      </c>
      <c r="U43" s="15">
        <v>116</v>
      </c>
      <c r="V43" s="15">
        <v>467</v>
      </c>
      <c r="W43" s="281" t="s">
        <v>15</v>
      </c>
      <c r="X43" s="282"/>
      <c r="Y43" s="15">
        <v>100</v>
      </c>
      <c r="Z43" s="15">
        <v>95</v>
      </c>
      <c r="AA43" s="15">
        <v>112</v>
      </c>
      <c r="AB43" s="15">
        <v>118</v>
      </c>
      <c r="AC43" s="15">
        <v>55</v>
      </c>
      <c r="AD43" s="160">
        <v>480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82</v>
      </c>
      <c r="BF43" s="15">
        <v>91</v>
      </c>
      <c r="BG43" s="15">
        <v>80</v>
      </c>
      <c r="BH43" s="15">
        <v>98</v>
      </c>
      <c r="BI43" s="15">
        <v>116</v>
      </c>
      <c r="BJ43" s="15">
        <v>467</v>
      </c>
      <c r="BK43" s="283" t="s">
        <v>15</v>
      </c>
      <c r="BL43" s="283"/>
      <c r="BM43" s="15">
        <v>100</v>
      </c>
      <c r="BN43" s="15">
        <v>95</v>
      </c>
      <c r="BO43" s="15">
        <v>112</v>
      </c>
      <c r="BP43" s="15">
        <v>118</v>
      </c>
      <c r="BQ43" s="15">
        <v>55</v>
      </c>
      <c r="BR43" s="16">
        <v>480</v>
      </c>
    </row>
    <row r="44" spans="2:70" x14ac:dyDescent="0.15">
      <c r="O44" s="274" t="s">
        <v>12</v>
      </c>
      <c r="P44" s="275"/>
      <c r="Q44" s="17">
        <v>173</v>
      </c>
      <c r="R44" s="17">
        <v>176</v>
      </c>
      <c r="S44" s="17">
        <v>159</v>
      </c>
      <c r="T44" s="17">
        <v>191</v>
      </c>
      <c r="U44" s="17">
        <v>202</v>
      </c>
      <c r="V44" s="17">
        <v>901</v>
      </c>
      <c r="W44" s="276" t="s">
        <v>12</v>
      </c>
      <c r="X44" s="277"/>
      <c r="Y44" s="17">
        <v>185</v>
      </c>
      <c r="Z44" s="17">
        <v>198</v>
      </c>
      <c r="AA44" s="17">
        <v>199</v>
      </c>
      <c r="AB44" s="17">
        <v>187</v>
      </c>
      <c r="AC44" s="17">
        <v>85</v>
      </c>
      <c r="AD44" s="17">
        <v>854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173</v>
      </c>
      <c r="BF44" s="17">
        <v>176</v>
      </c>
      <c r="BG44" s="17">
        <v>159</v>
      </c>
      <c r="BH44" s="17">
        <v>191</v>
      </c>
      <c r="BI44" s="17">
        <v>202</v>
      </c>
      <c r="BJ44" s="17">
        <v>901</v>
      </c>
      <c r="BK44" s="276" t="s">
        <v>12</v>
      </c>
      <c r="BL44" s="277"/>
      <c r="BM44" s="17">
        <v>185</v>
      </c>
      <c r="BN44" s="17">
        <v>198</v>
      </c>
      <c r="BO44" s="17">
        <v>199</v>
      </c>
      <c r="BP44" s="17">
        <v>187</v>
      </c>
      <c r="BQ44" s="17">
        <v>85</v>
      </c>
      <c r="BR44" s="17">
        <v>854</v>
      </c>
    </row>
    <row r="45" spans="2:70" x14ac:dyDescent="0.15">
      <c r="B45" s="28"/>
      <c r="C45" s="28"/>
      <c r="O45" s="22"/>
      <c r="P45" s="22"/>
      <c r="Q45" s="20"/>
      <c r="R45" s="20"/>
      <c r="S45" s="20"/>
      <c r="T45" s="20"/>
      <c r="U45" s="20"/>
      <c r="V45" s="20"/>
      <c r="W45" s="22"/>
      <c r="X45" s="22"/>
      <c r="Y45" s="20"/>
      <c r="Z45" s="20"/>
      <c r="AA45" s="20"/>
      <c r="AB45" s="20"/>
      <c r="AC45" s="20"/>
      <c r="AD45" s="20"/>
      <c r="AI45" s="22"/>
      <c r="AJ45" s="22"/>
      <c r="AK45" s="20"/>
      <c r="AL45" s="20"/>
      <c r="AM45" s="20"/>
      <c r="AN45" s="20"/>
      <c r="AO45" s="20"/>
      <c r="AP45" s="20"/>
      <c r="AQ45" s="22"/>
      <c r="AR45" s="22"/>
      <c r="AS45" s="20"/>
      <c r="AT45" s="20"/>
      <c r="AU45" s="20"/>
      <c r="AV45" s="20"/>
      <c r="AW45" s="20"/>
      <c r="AX45" s="20"/>
      <c r="BC45" s="22"/>
      <c r="BD45" s="22"/>
      <c r="BE45" s="20"/>
      <c r="BF45" s="20"/>
      <c r="BG45" s="20"/>
      <c r="BH45" s="20"/>
      <c r="BI45" s="20"/>
      <c r="BJ45" s="20"/>
      <c r="BK45" s="22"/>
      <c r="BL45" s="22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174">
        <v>58</v>
      </c>
      <c r="R47" s="175">
        <v>56</v>
      </c>
      <c r="S47" s="175">
        <v>62</v>
      </c>
      <c r="T47" s="175">
        <v>48</v>
      </c>
      <c r="U47" s="175">
        <v>44</v>
      </c>
      <c r="V47" s="175">
        <v>268</v>
      </c>
      <c r="W47" s="286" t="s">
        <v>13</v>
      </c>
      <c r="X47" s="287"/>
      <c r="Y47" s="175">
        <v>39</v>
      </c>
      <c r="Z47" s="175">
        <v>29</v>
      </c>
      <c r="AA47" s="175">
        <v>31</v>
      </c>
      <c r="AB47" s="175">
        <v>32</v>
      </c>
      <c r="AC47" s="175">
        <v>23</v>
      </c>
      <c r="AD47" s="176">
        <v>154</v>
      </c>
      <c r="AI47" s="274" t="s">
        <v>13</v>
      </c>
      <c r="AJ47" s="278"/>
      <c r="AK47" s="174"/>
      <c r="AL47" s="175"/>
      <c r="AM47" s="175"/>
      <c r="AN47" s="175"/>
      <c r="AO47" s="175"/>
      <c r="AP47" s="175">
        <v>0</v>
      </c>
      <c r="AQ47" s="286" t="s">
        <v>13</v>
      </c>
      <c r="AR47" s="287"/>
      <c r="AS47" s="175"/>
      <c r="AT47" s="175"/>
      <c r="AU47" s="175"/>
      <c r="AV47" s="175"/>
      <c r="AW47" s="175"/>
      <c r="AX47" s="176">
        <v>0</v>
      </c>
      <c r="BC47" s="274" t="s">
        <v>13</v>
      </c>
      <c r="BD47" s="278"/>
      <c r="BE47" s="174">
        <v>58</v>
      </c>
      <c r="BF47" s="175">
        <v>56</v>
      </c>
      <c r="BG47" s="175">
        <v>62</v>
      </c>
      <c r="BH47" s="175">
        <v>48</v>
      </c>
      <c r="BI47" s="175">
        <v>44</v>
      </c>
      <c r="BJ47" s="175">
        <v>268</v>
      </c>
      <c r="BK47" s="288" t="s">
        <v>13</v>
      </c>
      <c r="BL47" s="288"/>
      <c r="BM47" s="175">
        <v>39</v>
      </c>
      <c r="BN47" s="175">
        <v>29</v>
      </c>
      <c r="BO47" s="175">
        <v>31</v>
      </c>
      <c r="BP47" s="175">
        <v>32</v>
      </c>
      <c r="BQ47" s="175">
        <v>23</v>
      </c>
      <c r="BR47" s="176">
        <v>154</v>
      </c>
    </row>
    <row r="48" spans="2:70" ht="14.25" thickBot="1" x14ac:dyDescent="0.2">
      <c r="O48" s="274" t="s">
        <v>15</v>
      </c>
      <c r="P48" s="278"/>
      <c r="Q48" s="14">
        <v>66</v>
      </c>
      <c r="R48" s="15">
        <v>78</v>
      </c>
      <c r="S48" s="15">
        <v>71</v>
      </c>
      <c r="T48" s="15">
        <v>60</v>
      </c>
      <c r="U48" s="15">
        <v>58</v>
      </c>
      <c r="V48" s="15">
        <v>333</v>
      </c>
      <c r="W48" s="281" t="s">
        <v>15</v>
      </c>
      <c r="X48" s="282"/>
      <c r="Y48" s="15">
        <v>44</v>
      </c>
      <c r="Z48" s="15">
        <v>52</v>
      </c>
      <c r="AA48" s="15">
        <v>65</v>
      </c>
      <c r="AB48" s="15">
        <v>60</v>
      </c>
      <c r="AC48" s="15">
        <v>50</v>
      </c>
      <c r="AD48" s="16">
        <v>271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66</v>
      </c>
      <c r="BF48" s="15">
        <v>78</v>
      </c>
      <c r="BG48" s="15">
        <v>71</v>
      </c>
      <c r="BH48" s="15">
        <v>60</v>
      </c>
      <c r="BI48" s="15">
        <v>58</v>
      </c>
      <c r="BJ48" s="15">
        <v>333</v>
      </c>
      <c r="BK48" s="283" t="s">
        <v>15</v>
      </c>
      <c r="BL48" s="283"/>
      <c r="BM48" s="15">
        <v>44</v>
      </c>
      <c r="BN48" s="15">
        <v>52</v>
      </c>
      <c r="BO48" s="15">
        <v>65</v>
      </c>
      <c r="BP48" s="15">
        <v>60</v>
      </c>
      <c r="BQ48" s="15">
        <v>50</v>
      </c>
      <c r="BR48" s="16">
        <v>271</v>
      </c>
    </row>
    <row r="49" spans="15:76" x14ac:dyDescent="0.15">
      <c r="O49" s="274" t="s">
        <v>12</v>
      </c>
      <c r="P49" s="275"/>
      <c r="Q49" s="17">
        <v>124</v>
      </c>
      <c r="R49" s="17">
        <v>134</v>
      </c>
      <c r="S49" s="17">
        <v>133</v>
      </c>
      <c r="T49" s="17">
        <v>108</v>
      </c>
      <c r="U49" s="17">
        <v>102</v>
      </c>
      <c r="V49" s="17">
        <v>601</v>
      </c>
      <c r="W49" s="276" t="s">
        <v>12</v>
      </c>
      <c r="X49" s="277"/>
      <c r="Y49" s="17">
        <v>83</v>
      </c>
      <c r="Z49" s="17">
        <v>81</v>
      </c>
      <c r="AA49" s="17">
        <v>96</v>
      </c>
      <c r="AB49" s="17">
        <v>92</v>
      </c>
      <c r="AC49" s="17">
        <v>73</v>
      </c>
      <c r="AD49" s="17">
        <v>425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124</v>
      </c>
      <c r="BF49" s="17">
        <v>134</v>
      </c>
      <c r="BG49" s="17">
        <v>133</v>
      </c>
      <c r="BH49" s="17">
        <v>108</v>
      </c>
      <c r="BI49" s="17">
        <v>102</v>
      </c>
      <c r="BJ49" s="17">
        <v>601</v>
      </c>
      <c r="BK49" s="276" t="s">
        <v>12</v>
      </c>
      <c r="BL49" s="277"/>
      <c r="BM49" s="17">
        <v>83</v>
      </c>
      <c r="BN49" s="17">
        <v>81</v>
      </c>
      <c r="BO49" s="17">
        <v>96</v>
      </c>
      <c r="BP49" s="17">
        <v>92</v>
      </c>
      <c r="BQ49" s="17">
        <v>73</v>
      </c>
      <c r="BR49" s="17">
        <v>425</v>
      </c>
    </row>
    <row r="50" spans="15:76" x14ac:dyDescent="0.15">
      <c r="O50" s="22"/>
      <c r="P50" s="22"/>
      <c r="Q50" s="20"/>
      <c r="R50" s="20"/>
      <c r="S50" s="20"/>
      <c r="T50" s="20"/>
      <c r="U50" s="20"/>
      <c r="V50" s="20"/>
      <c r="W50" s="22"/>
      <c r="X50" s="22"/>
      <c r="Y50" s="20"/>
      <c r="Z50" s="20"/>
      <c r="AA50" s="20"/>
      <c r="AB50" s="20"/>
      <c r="AC50" s="20"/>
      <c r="AD50" s="20"/>
      <c r="AI50" s="22"/>
      <c r="AJ50" s="22"/>
      <c r="AK50" s="20"/>
      <c r="AL50" s="20"/>
      <c r="AM50" s="20"/>
      <c r="AN50" s="20"/>
      <c r="AO50" s="20"/>
      <c r="AP50" s="20"/>
      <c r="AQ50" s="22"/>
      <c r="AR50" s="22"/>
      <c r="AS50" s="20"/>
      <c r="AT50" s="20"/>
      <c r="AU50" s="20"/>
      <c r="AV50" s="20"/>
      <c r="AW50" s="20"/>
      <c r="AX50" s="20"/>
      <c r="BC50" s="22"/>
      <c r="BD50" s="22"/>
      <c r="BE50" s="20"/>
      <c r="BF50" s="20"/>
      <c r="BG50" s="20"/>
      <c r="BH50" s="20"/>
      <c r="BI50" s="20"/>
      <c r="BJ50" s="20"/>
      <c r="BK50" s="22"/>
      <c r="BL50" s="22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174">
        <v>26</v>
      </c>
      <c r="R52" s="175">
        <v>18</v>
      </c>
      <c r="S52" s="175">
        <v>19</v>
      </c>
      <c r="T52" s="175">
        <v>14</v>
      </c>
      <c r="U52" s="175">
        <v>11</v>
      </c>
      <c r="V52" s="175">
        <v>88</v>
      </c>
      <c r="W52" s="286" t="s">
        <v>13</v>
      </c>
      <c r="X52" s="287"/>
      <c r="Y52" s="24">
        <v>4</v>
      </c>
      <c r="Z52" s="24">
        <v>1</v>
      </c>
      <c r="AA52" s="24">
        <v>6</v>
      </c>
      <c r="AB52" s="24">
        <v>4</v>
      </c>
      <c r="AC52" s="24">
        <v>1</v>
      </c>
      <c r="AD52" s="176">
        <v>16</v>
      </c>
      <c r="AI52" s="274" t="s">
        <v>13</v>
      </c>
      <c r="AJ52" s="278"/>
      <c r="AK52" s="174"/>
      <c r="AL52" s="175"/>
      <c r="AM52" s="175"/>
      <c r="AN52" s="175"/>
      <c r="AO52" s="175"/>
      <c r="AP52" s="175">
        <v>0</v>
      </c>
      <c r="AQ52" s="286" t="s">
        <v>13</v>
      </c>
      <c r="AR52" s="287"/>
      <c r="AS52" s="175"/>
      <c r="AT52" s="175"/>
      <c r="AU52" s="175"/>
      <c r="AV52" s="175"/>
      <c r="AW52" s="175"/>
      <c r="AX52" s="176">
        <v>0</v>
      </c>
      <c r="BC52" s="274" t="s">
        <v>13</v>
      </c>
      <c r="BD52" s="278"/>
      <c r="BE52" s="174">
        <v>26</v>
      </c>
      <c r="BF52" s="175">
        <v>18</v>
      </c>
      <c r="BG52" s="175">
        <v>19</v>
      </c>
      <c r="BH52" s="175">
        <v>14</v>
      </c>
      <c r="BI52" s="175">
        <v>11</v>
      </c>
      <c r="BJ52" s="175">
        <v>88</v>
      </c>
      <c r="BK52" s="288" t="s">
        <v>13</v>
      </c>
      <c r="BL52" s="288"/>
      <c r="BM52" s="175">
        <v>4</v>
      </c>
      <c r="BN52" s="175">
        <v>1</v>
      </c>
      <c r="BO52" s="175">
        <v>6</v>
      </c>
      <c r="BP52" s="175">
        <v>4</v>
      </c>
      <c r="BQ52" s="175">
        <v>1</v>
      </c>
      <c r="BR52" s="176">
        <v>16</v>
      </c>
    </row>
    <row r="53" spans="15:76" ht="14.25" thickBot="1" x14ac:dyDescent="0.2">
      <c r="O53" s="274" t="s">
        <v>15</v>
      </c>
      <c r="P53" s="278"/>
      <c r="Q53" s="14">
        <v>46</v>
      </c>
      <c r="R53" s="15">
        <v>50</v>
      </c>
      <c r="S53" s="15">
        <v>44</v>
      </c>
      <c r="T53" s="15">
        <v>33</v>
      </c>
      <c r="U53" s="15">
        <v>35</v>
      </c>
      <c r="V53" s="15">
        <v>208</v>
      </c>
      <c r="W53" s="281" t="s">
        <v>15</v>
      </c>
      <c r="X53" s="282"/>
      <c r="Y53" s="25">
        <v>24</v>
      </c>
      <c r="Z53" s="25">
        <v>28</v>
      </c>
      <c r="AA53" s="25">
        <v>10</v>
      </c>
      <c r="AB53" s="25">
        <v>12</v>
      </c>
      <c r="AC53" s="25">
        <v>9</v>
      </c>
      <c r="AD53" s="16">
        <v>83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46</v>
      </c>
      <c r="BF53" s="15">
        <v>50</v>
      </c>
      <c r="BG53" s="15">
        <v>44</v>
      </c>
      <c r="BH53" s="15">
        <v>33</v>
      </c>
      <c r="BI53" s="15">
        <v>35</v>
      </c>
      <c r="BJ53" s="15">
        <v>208</v>
      </c>
      <c r="BK53" s="283" t="s">
        <v>15</v>
      </c>
      <c r="BL53" s="283"/>
      <c r="BM53" s="15">
        <v>24</v>
      </c>
      <c r="BN53" s="15">
        <v>28</v>
      </c>
      <c r="BO53" s="15">
        <v>10</v>
      </c>
      <c r="BP53" s="15">
        <v>12</v>
      </c>
      <c r="BQ53" s="15">
        <v>9</v>
      </c>
      <c r="BR53" s="16">
        <v>83</v>
      </c>
    </row>
    <row r="54" spans="15:76" x14ac:dyDescent="0.15">
      <c r="O54" s="274" t="s">
        <v>12</v>
      </c>
      <c r="P54" s="275"/>
      <c r="Q54" s="17">
        <v>72</v>
      </c>
      <c r="R54" s="17">
        <v>68</v>
      </c>
      <c r="S54" s="17">
        <v>63</v>
      </c>
      <c r="T54" s="17">
        <v>47</v>
      </c>
      <c r="U54" s="17">
        <v>46</v>
      </c>
      <c r="V54" s="17">
        <v>296</v>
      </c>
      <c r="W54" s="276" t="s">
        <v>12</v>
      </c>
      <c r="X54" s="277"/>
      <c r="Y54" s="17">
        <v>28</v>
      </c>
      <c r="Z54" s="17">
        <v>29</v>
      </c>
      <c r="AA54" s="17">
        <v>16</v>
      </c>
      <c r="AB54" s="17">
        <v>16</v>
      </c>
      <c r="AC54" s="17">
        <v>10</v>
      </c>
      <c r="AD54" s="17">
        <v>99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72</v>
      </c>
      <c r="BF54" s="17">
        <v>68</v>
      </c>
      <c r="BG54" s="17">
        <v>63</v>
      </c>
      <c r="BH54" s="17">
        <v>47</v>
      </c>
      <c r="BI54" s="17">
        <v>46</v>
      </c>
      <c r="BJ54" s="17">
        <v>296</v>
      </c>
      <c r="BK54" s="276" t="s">
        <v>12</v>
      </c>
      <c r="BL54" s="277"/>
      <c r="BM54" s="17">
        <v>28</v>
      </c>
      <c r="BN54" s="17">
        <v>29</v>
      </c>
      <c r="BO54" s="17">
        <v>16</v>
      </c>
      <c r="BP54" s="17">
        <v>16</v>
      </c>
      <c r="BQ54" s="17">
        <v>10</v>
      </c>
      <c r="BR54" s="17">
        <v>99</v>
      </c>
    </row>
    <row r="55" spans="15:76" x14ac:dyDescent="0.15">
      <c r="O55" s="22"/>
      <c r="P55" s="22"/>
      <c r="Q55" s="20"/>
      <c r="R55" s="20"/>
      <c r="S55" s="20"/>
      <c r="T55" s="20"/>
      <c r="U55" s="20"/>
      <c r="V55" s="20"/>
      <c r="W55" s="22"/>
      <c r="X55" s="22"/>
      <c r="Y55" s="20"/>
      <c r="Z55" s="20"/>
      <c r="AA55" s="20"/>
      <c r="AB55" s="20"/>
      <c r="AC55" s="20"/>
      <c r="AD55" s="20"/>
      <c r="AI55" s="22"/>
      <c r="AJ55" s="22"/>
      <c r="AK55" s="20"/>
      <c r="AL55" s="20"/>
      <c r="AM55" s="20"/>
      <c r="AN55" s="20"/>
      <c r="AO55" s="20"/>
      <c r="AP55" s="20"/>
      <c r="AQ55" s="22"/>
      <c r="AR55" s="22"/>
      <c r="AS55" s="20"/>
      <c r="AT55" s="20"/>
      <c r="AU55" s="20"/>
      <c r="AV55" s="20"/>
      <c r="AW55" s="20"/>
      <c r="AX55" s="20"/>
      <c r="BC55" s="22"/>
      <c r="BD55" s="22"/>
      <c r="BE55" s="20"/>
      <c r="BF55" s="20"/>
      <c r="BG55" s="20"/>
      <c r="BH55" s="20"/>
      <c r="BI55" s="20"/>
      <c r="BJ55" s="20"/>
      <c r="BK55" s="22"/>
      <c r="BL55" s="22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3"/>
      <c r="R57" s="24"/>
      <c r="S57" s="24"/>
      <c r="T57" s="24"/>
      <c r="U57" s="24"/>
      <c r="V57" s="24">
        <v>0</v>
      </c>
      <c r="W57" s="413" t="s">
        <v>13</v>
      </c>
      <c r="X57" s="414"/>
      <c r="Y57" s="24"/>
      <c r="Z57" s="24"/>
      <c r="AA57" s="24"/>
      <c r="AB57" s="24"/>
      <c r="AC57" s="24"/>
      <c r="AD57" s="169">
        <v>0</v>
      </c>
      <c r="AI57" s="274" t="s">
        <v>13</v>
      </c>
      <c r="AJ57" s="278"/>
      <c r="AK57" s="23"/>
      <c r="AL57" s="24"/>
      <c r="AM57" s="24"/>
      <c r="AN57" s="24"/>
      <c r="AO57" s="24"/>
      <c r="AP57" s="24">
        <v>0</v>
      </c>
      <c r="AQ57" s="286" t="s">
        <v>13</v>
      </c>
      <c r="AR57" s="287"/>
      <c r="AS57" s="24"/>
      <c r="AT57" s="24"/>
      <c r="AU57" s="24"/>
      <c r="AV57" s="24"/>
      <c r="AW57" s="24"/>
      <c r="AX57" s="176">
        <v>0</v>
      </c>
      <c r="BC57" s="274" t="s">
        <v>13</v>
      </c>
      <c r="BD57" s="278"/>
      <c r="BE57" s="174">
        <v>0</v>
      </c>
      <c r="BF57" s="175">
        <v>0</v>
      </c>
      <c r="BG57" s="175">
        <v>0</v>
      </c>
      <c r="BH57" s="175">
        <v>0</v>
      </c>
      <c r="BI57" s="175">
        <v>0</v>
      </c>
      <c r="BJ57" s="24">
        <v>0</v>
      </c>
      <c r="BK57" s="288" t="s">
        <v>13</v>
      </c>
      <c r="BL57" s="288"/>
      <c r="BM57" s="175">
        <v>0</v>
      </c>
      <c r="BN57" s="175">
        <v>0</v>
      </c>
      <c r="BO57" s="175">
        <v>0</v>
      </c>
      <c r="BP57" s="175"/>
      <c r="BQ57" s="175"/>
      <c r="BR57" s="176">
        <v>0</v>
      </c>
    </row>
    <row r="58" spans="15:76" ht="14.25" thickBot="1" x14ac:dyDescent="0.2">
      <c r="O58" s="274" t="s">
        <v>15</v>
      </c>
      <c r="P58" s="278"/>
      <c r="Q58" s="27">
        <v>7</v>
      </c>
      <c r="R58" s="25">
        <v>4</v>
      </c>
      <c r="S58" s="25">
        <v>3</v>
      </c>
      <c r="T58" s="25">
        <v>2</v>
      </c>
      <c r="U58" s="25">
        <v>1</v>
      </c>
      <c r="V58" s="25">
        <v>17</v>
      </c>
      <c r="W58" s="415" t="s">
        <v>15</v>
      </c>
      <c r="X58" s="416"/>
      <c r="Y58" s="25">
        <v>1</v>
      </c>
      <c r="Z58" s="25"/>
      <c r="AA58" s="25"/>
      <c r="AB58" s="25"/>
      <c r="AC58" s="25"/>
      <c r="AD58" s="170">
        <v>1</v>
      </c>
      <c r="AI58" s="274" t="s">
        <v>15</v>
      </c>
      <c r="AJ58" s="278"/>
      <c r="AK58" s="27"/>
      <c r="AL58" s="25"/>
      <c r="AM58" s="25"/>
      <c r="AN58" s="25"/>
      <c r="AO58" s="25"/>
      <c r="AP58" s="25">
        <v>0</v>
      </c>
      <c r="AQ58" s="281" t="s">
        <v>15</v>
      </c>
      <c r="AR58" s="282"/>
      <c r="AS58" s="25"/>
      <c r="AT58" s="25"/>
      <c r="AU58" s="25"/>
      <c r="AV58" s="25"/>
      <c r="AW58" s="25"/>
      <c r="AX58" s="16">
        <v>0</v>
      </c>
      <c r="BC58" s="274" t="s">
        <v>15</v>
      </c>
      <c r="BD58" s="278"/>
      <c r="BE58" s="14">
        <v>7</v>
      </c>
      <c r="BF58" s="15">
        <v>4</v>
      </c>
      <c r="BG58" s="15">
        <v>3</v>
      </c>
      <c r="BH58" s="15">
        <v>2</v>
      </c>
      <c r="BI58" s="15">
        <v>1</v>
      </c>
      <c r="BJ58" s="25">
        <v>17</v>
      </c>
      <c r="BK58" s="283" t="s">
        <v>15</v>
      </c>
      <c r="BL58" s="283"/>
      <c r="BM58" s="15">
        <v>1</v>
      </c>
      <c r="BN58" s="15">
        <v>0</v>
      </c>
      <c r="BO58" s="15">
        <v>0</v>
      </c>
      <c r="BP58" s="15"/>
      <c r="BQ58" s="15"/>
      <c r="BR58" s="16">
        <v>1</v>
      </c>
    </row>
    <row r="59" spans="15:76" x14ac:dyDescent="0.15">
      <c r="O59" s="274" t="s">
        <v>12</v>
      </c>
      <c r="P59" s="275"/>
      <c r="Q59" s="17">
        <v>7</v>
      </c>
      <c r="R59" s="17">
        <v>4</v>
      </c>
      <c r="S59" s="17">
        <v>3</v>
      </c>
      <c r="T59" s="17">
        <v>2</v>
      </c>
      <c r="U59" s="17">
        <v>1</v>
      </c>
      <c r="V59" s="17">
        <v>17</v>
      </c>
      <c r="W59" s="276" t="s">
        <v>12</v>
      </c>
      <c r="X59" s="277"/>
      <c r="Y59" s="17">
        <v>1</v>
      </c>
      <c r="Z59" s="17">
        <v>0</v>
      </c>
      <c r="AA59" s="17">
        <v>0</v>
      </c>
      <c r="AB59" s="17">
        <v>0</v>
      </c>
      <c r="AC59" s="17">
        <v>0</v>
      </c>
      <c r="AD59" s="17">
        <v>1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7</v>
      </c>
      <c r="BF59" s="17">
        <v>4</v>
      </c>
      <c r="BG59" s="17">
        <v>3</v>
      </c>
      <c r="BH59" s="17">
        <v>2</v>
      </c>
      <c r="BI59" s="17">
        <v>1</v>
      </c>
      <c r="BJ59" s="17">
        <v>17</v>
      </c>
      <c r="BK59" s="276" t="s">
        <v>12</v>
      </c>
      <c r="BL59" s="277"/>
      <c r="BM59" s="17">
        <v>1</v>
      </c>
      <c r="BN59" s="17">
        <v>0</v>
      </c>
      <c r="BO59" s="17">
        <v>0</v>
      </c>
      <c r="BP59" s="17">
        <v>0</v>
      </c>
      <c r="BQ59" s="17">
        <v>0</v>
      </c>
      <c r="BR59" s="17">
        <v>1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3"/>
      <c r="U61" s="44"/>
      <c r="V61" s="265" t="s">
        <v>19</v>
      </c>
      <c r="W61" s="266"/>
      <c r="X61" s="267"/>
      <c r="Y61" s="45"/>
      <c r="Z61" s="45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N61" s="28"/>
      <c r="AP61" s="251" t="s">
        <v>19</v>
      </c>
      <c r="AQ61" s="252"/>
      <c r="AR61" s="253"/>
      <c r="AS61" s="29"/>
      <c r="AT61" s="29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H61" s="28"/>
      <c r="BJ61" s="251" t="s">
        <v>19</v>
      </c>
      <c r="BK61" s="252"/>
      <c r="BL61" s="253"/>
      <c r="BM61" s="29"/>
      <c r="BN61" s="29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46" t="s">
        <v>16</v>
      </c>
      <c r="R62" s="257">
        <v>507</v>
      </c>
      <c r="S62" s="258"/>
      <c r="T62" s="43"/>
      <c r="U62" s="44"/>
      <c r="V62" s="46" t="s">
        <v>16</v>
      </c>
      <c r="W62" s="257">
        <v>2509</v>
      </c>
      <c r="X62" s="258"/>
      <c r="Y62" s="47"/>
      <c r="Z62" s="47"/>
      <c r="AA62" s="46" t="s">
        <v>16</v>
      </c>
      <c r="AB62" s="257">
        <v>1703</v>
      </c>
      <c r="AC62" s="258"/>
      <c r="AD62" s="37" t="s">
        <v>16</v>
      </c>
      <c r="AE62" s="164">
        <v>803</v>
      </c>
      <c r="AF62" s="164">
        <v>900</v>
      </c>
      <c r="AK62" s="30" t="s">
        <v>16</v>
      </c>
      <c r="AL62" s="417">
        <v>0</v>
      </c>
      <c r="AM62" s="260"/>
      <c r="AN62" s="28"/>
      <c r="AP62" s="30" t="s">
        <v>16</v>
      </c>
      <c r="AQ62" s="417">
        <v>49</v>
      </c>
      <c r="AR62" s="260"/>
      <c r="AS62" s="31"/>
      <c r="AT62" s="31"/>
      <c r="AU62" s="30" t="s">
        <v>16</v>
      </c>
      <c r="AV62" s="417">
        <v>0</v>
      </c>
      <c r="AW62" s="260"/>
      <c r="AX62" s="37" t="s">
        <v>16</v>
      </c>
      <c r="AY62" s="38">
        <v>0</v>
      </c>
      <c r="AZ62" s="38">
        <v>0</v>
      </c>
      <c r="BE62" s="30" t="s">
        <v>16</v>
      </c>
      <c r="BF62" s="242">
        <v>507</v>
      </c>
      <c r="BG62" s="243"/>
      <c r="BH62" s="28"/>
      <c r="BJ62" s="30" t="s">
        <v>16</v>
      </c>
      <c r="BK62" s="242">
        <v>2558</v>
      </c>
      <c r="BL62" s="243"/>
      <c r="BM62" s="31"/>
      <c r="BN62" s="31"/>
      <c r="BO62" s="30" t="s">
        <v>16</v>
      </c>
      <c r="BP62" s="242">
        <v>1703</v>
      </c>
      <c r="BQ62" s="243"/>
      <c r="BR62" s="37" t="s">
        <v>16</v>
      </c>
      <c r="BS62" s="164">
        <v>803</v>
      </c>
      <c r="BT62" s="164">
        <v>900</v>
      </c>
    </row>
    <row r="63" spans="15:76" ht="15" thickBot="1" x14ac:dyDescent="0.2">
      <c r="Q63" s="48" t="s">
        <v>14</v>
      </c>
      <c r="R63" s="244">
        <v>512</v>
      </c>
      <c r="S63" s="245"/>
      <c r="T63" s="43"/>
      <c r="U63" s="44"/>
      <c r="V63" s="48" t="s">
        <v>14</v>
      </c>
      <c r="W63" s="244">
        <v>2402</v>
      </c>
      <c r="X63" s="245"/>
      <c r="Y63" s="47"/>
      <c r="Z63" s="47"/>
      <c r="AA63" s="48" t="s">
        <v>14</v>
      </c>
      <c r="AB63" s="244">
        <v>2249</v>
      </c>
      <c r="AC63" s="245"/>
      <c r="AD63" s="37" t="s">
        <v>14</v>
      </c>
      <c r="AE63" s="165">
        <v>856</v>
      </c>
      <c r="AF63" s="165">
        <v>1393</v>
      </c>
      <c r="AK63" s="161" t="s">
        <v>14</v>
      </c>
      <c r="AL63" s="418">
        <v>0</v>
      </c>
      <c r="AM63" s="247"/>
      <c r="AN63" s="28"/>
      <c r="AP63" s="161" t="s">
        <v>14</v>
      </c>
      <c r="AQ63" s="418">
        <v>55</v>
      </c>
      <c r="AR63" s="247"/>
      <c r="AS63" s="31"/>
      <c r="AT63" s="31"/>
      <c r="AU63" s="161" t="s">
        <v>14</v>
      </c>
      <c r="AV63" s="418">
        <v>0</v>
      </c>
      <c r="AW63" s="247"/>
      <c r="AX63" s="37" t="s">
        <v>14</v>
      </c>
      <c r="AY63" s="39">
        <v>0</v>
      </c>
      <c r="AZ63" s="39">
        <v>0</v>
      </c>
      <c r="BE63" s="161" t="s">
        <v>14</v>
      </c>
      <c r="BF63" s="248">
        <v>512</v>
      </c>
      <c r="BG63" s="249"/>
      <c r="BH63" s="28"/>
      <c r="BJ63" s="161" t="s">
        <v>14</v>
      </c>
      <c r="BK63" s="248">
        <v>2457</v>
      </c>
      <c r="BL63" s="249"/>
      <c r="BM63" s="31"/>
      <c r="BN63" s="31"/>
      <c r="BO63" s="161" t="s">
        <v>14</v>
      </c>
      <c r="BP63" s="248">
        <v>2249</v>
      </c>
      <c r="BQ63" s="250"/>
      <c r="BR63" s="37" t="s">
        <v>14</v>
      </c>
      <c r="BS63" s="165">
        <v>856</v>
      </c>
      <c r="BT63" s="165">
        <v>1393</v>
      </c>
    </row>
    <row r="64" spans="15:76" ht="15" thickBot="1" x14ac:dyDescent="0.2">
      <c r="Q64" s="49" t="s">
        <v>12</v>
      </c>
      <c r="R64" s="238">
        <v>1019</v>
      </c>
      <c r="S64" s="239"/>
      <c r="T64" s="43"/>
      <c r="U64" s="44"/>
      <c r="V64" s="49" t="s">
        <v>12</v>
      </c>
      <c r="W64" s="238">
        <v>4911</v>
      </c>
      <c r="X64" s="239"/>
      <c r="Y64" s="47"/>
      <c r="Z64" s="47"/>
      <c r="AA64" s="49" t="s">
        <v>12</v>
      </c>
      <c r="AB64" s="238">
        <v>3952</v>
      </c>
      <c r="AC64" s="239"/>
      <c r="AD64" s="37" t="s">
        <v>12</v>
      </c>
      <c r="AE64" s="166">
        <v>1659</v>
      </c>
      <c r="AF64" s="167">
        <v>2293</v>
      </c>
      <c r="AK64" s="163" t="s">
        <v>12</v>
      </c>
      <c r="AL64" s="419">
        <v>0</v>
      </c>
      <c r="AM64" s="241"/>
      <c r="AN64" s="28"/>
      <c r="AP64" s="163" t="s">
        <v>12</v>
      </c>
      <c r="AQ64" s="419">
        <v>104</v>
      </c>
      <c r="AR64" s="241"/>
      <c r="AS64" s="31"/>
      <c r="AT64" s="31"/>
      <c r="AU64" s="163" t="s">
        <v>12</v>
      </c>
      <c r="AV64" s="419">
        <v>0</v>
      </c>
      <c r="AW64" s="241"/>
      <c r="AX64" s="37" t="s">
        <v>12</v>
      </c>
      <c r="AY64" s="40">
        <v>0</v>
      </c>
      <c r="AZ64" s="41">
        <v>0</v>
      </c>
      <c r="BE64" s="163" t="s">
        <v>12</v>
      </c>
      <c r="BF64" s="234">
        <v>1019</v>
      </c>
      <c r="BG64" s="235"/>
      <c r="BH64" s="28"/>
      <c r="BJ64" s="163" t="s">
        <v>12</v>
      </c>
      <c r="BK64" s="234">
        <v>5015</v>
      </c>
      <c r="BL64" s="235"/>
      <c r="BM64" s="31"/>
      <c r="BN64" s="31"/>
      <c r="BO64" s="163" t="s">
        <v>12</v>
      </c>
      <c r="BP64" s="234">
        <v>3952</v>
      </c>
      <c r="BQ64" s="235"/>
      <c r="BR64" s="37" t="s">
        <v>12</v>
      </c>
      <c r="BS64" s="166">
        <v>1659</v>
      </c>
      <c r="BT64" s="167">
        <v>2293</v>
      </c>
      <c r="BW64" s="32"/>
      <c r="BX64" s="32"/>
    </row>
    <row r="65" spans="17:76" ht="14.25" x14ac:dyDescent="0.15">
      <c r="Q65" s="50" t="s">
        <v>23</v>
      </c>
      <c r="R65" s="236">
        <v>0.10311677798016596</v>
      </c>
      <c r="S65" s="237"/>
      <c r="T65" s="44"/>
      <c r="U65" s="44"/>
      <c r="V65" s="50" t="s">
        <v>23</v>
      </c>
      <c r="W65" s="236">
        <v>0.49696417729204617</v>
      </c>
      <c r="X65" s="237"/>
      <c r="Y65" s="51"/>
      <c r="Z65" s="51"/>
      <c r="AA65" s="50" t="s">
        <v>23</v>
      </c>
      <c r="AB65" s="236">
        <v>0.39991904472778789</v>
      </c>
      <c r="AC65" s="237"/>
      <c r="AE65" s="42">
        <v>0.16788099574984822</v>
      </c>
      <c r="AF65" s="42">
        <v>0.2320380489779397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33"/>
      <c r="AT65" s="33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0.10204286000400561</v>
      </c>
      <c r="BG65" s="232"/>
      <c r="BJ65" s="162" t="s">
        <v>23</v>
      </c>
      <c r="BK65" s="231">
        <v>0.50220308431804528</v>
      </c>
      <c r="BL65" s="232"/>
      <c r="BM65" s="33"/>
      <c r="BN65" s="33"/>
      <c r="BO65" s="162" t="s">
        <v>23</v>
      </c>
      <c r="BP65" s="231">
        <v>0.39575405567794913</v>
      </c>
      <c r="BQ65" s="232"/>
      <c r="BS65" s="42">
        <v>0.16613258561986782</v>
      </c>
      <c r="BT65" s="42">
        <v>0.22962147005808131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1548</v>
      </c>
      <c r="AA74" s="233"/>
    </row>
    <row r="75" spans="17:76" x14ac:dyDescent="0.15">
      <c r="W75" s="35"/>
      <c r="X75" s="35"/>
      <c r="Y75" s="36" t="s">
        <v>27</v>
      </c>
      <c r="Z75" s="233">
        <v>1494</v>
      </c>
      <c r="AA75" s="233"/>
    </row>
  </sheetData>
  <mergeCells count="408"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EF51-1385-423D-BC95-7ABC2AC01E43}">
  <dimension ref="A1:BX75"/>
  <sheetViews>
    <sheetView view="pageBreakPreview" zoomScale="95" zoomScaleNormal="100" zoomScaleSheetLayoutView="95" workbookViewId="0">
      <selection activeCell="E13" sqref="E13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style="28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407"/>
      <c r="B1" s="407"/>
      <c r="C1" s="1"/>
      <c r="D1" s="1"/>
      <c r="E1" s="1"/>
      <c r="F1" s="1"/>
      <c r="G1" s="1"/>
      <c r="H1" s="1"/>
      <c r="I1" s="1"/>
      <c r="J1" s="1"/>
      <c r="K1" s="1"/>
      <c r="L1" s="71"/>
      <c r="M1" s="18" t="s">
        <v>40</v>
      </c>
      <c r="N1" s="1"/>
      <c r="O1" s="1"/>
    </row>
    <row r="2" spans="1:70" ht="13.5" customHeight="1" x14ac:dyDescent="0.15">
      <c r="A2" s="407"/>
      <c r="B2" s="407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407"/>
      <c r="B3" s="407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8" t="s">
        <v>57</v>
      </c>
      <c r="H4" s="409"/>
      <c r="I4" s="409"/>
      <c r="J4" s="409"/>
      <c r="K4" s="409"/>
      <c r="M4" s="2" t="s">
        <v>3</v>
      </c>
      <c r="N4" s="3"/>
      <c r="O4" s="2"/>
      <c r="V4" s="4"/>
      <c r="W4" s="5"/>
      <c r="X4" s="5"/>
      <c r="Z4" s="410" t="s">
        <v>60</v>
      </c>
      <c r="AA4" s="411"/>
      <c r="AB4" s="411"/>
      <c r="AC4" s="411"/>
      <c r="AD4" s="411"/>
      <c r="AG4" s="6" t="s">
        <v>4</v>
      </c>
      <c r="AH4" s="7"/>
      <c r="AI4" s="6"/>
      <c r="AP4" s="4"/>
      <c r="AQ4" s="5"/>
      <c r="AR4" s="5"/>
      <c r="AT4" s="404" t="s">
        <v>60</v>
      </c>
      <c r="AU4" s="405"/>
      <c r="AV4" s="405"/>
      <c r="AW4" s="405"/>
      <c r="AX4" s="405"/>
      <c r="BA4" s="8" t="s">
        <v>5</v>
      </c>
      <c r="BB4" s="9"/>
      <c r="BC4" s="8"/>
      <c r="BJ4" s="4"/>
      <c r="BK4" s="5"/>
      <c r="BL4" s="5"/>
      <c r="BN4" s="404" t="s">
        <v>60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406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181"/>
      <c r="Y5" s="10"/>
      <c r="Z5" s="10"/>
      <c r="AA5" s="10"/>
      <c r="AB5" s="10"/>
      <c r="AC5" s="10"/>
      <c r="AD5" s="10"/>
      <c r="AG5" s="259" t="s">
        <v>6</v>
      </c>
      <c r="AH5" s="406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181"/>
      <c r="AS5" s="10"/>
      <c r="AT5" s="10"/>
      <c r="AU5" s="10"/>
      <c r="AV5" s="10"/>
      <c r="AW5" s="10"/>
      <c r="AX5" s="10"/>
      <c r="BA5" s="259" t="s">
        <v>6</v>
      </c>
      <c r="BB5" s="406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181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72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4749</v>
      </c>
      <c r="P7" s="378"/>
      <c r="Q7" s="178">
        <v>19</v>
      </c>
      <c r="R7" s="179">
        <v>19</v>
      </c>
      <c r="S7" s="179">
        <v>27</v>
      </c>
      <c r="T7" s="179">
        <v>38</v>
      </c>
      <c r="U7" s="179">
        <v>37</v>
      </c>
      <c r="V7" s="179">
        <v>140</v>
      </c>
      <c r="W7" s="286" t="s">
        <v>13</v>
      </c>
      <c r="X7" s="287"/>
      <c r="Y7" s="179">
        <v>37</v>
      </c>
      <c r="Z7" s="179">
        <v>30</v>
      </c>
      <c r="AA7" s="179">
        <v>40</v>
      </c>
      <c r="AB7" s="179">
        <v>42</v>
      </c>
      <c r="AC7" s="179">
        <v>43</v>
      </c>
      <c r="AD7" s="180">
        <v>192</v>
      </c>
      <c r="AG7" s="274" t="s">
        <v>13</v>
      </c>
      <c r="AH7" s="275"/>
      <c r="AI7" s="377">
        <v>43</v>
      </c>
      <c r="AJ7" s="378"/>
      <c r="AK7" s="178"/>
      <c r="AL7" s="179"/>
      <c r="AM7" s="179"/>
      <c r="AN7" s="179"/>
      <c r="AO7" s="179"/>
      <c r="AP7" s="179">
        <v>0</v>
      </c>
      <c r="AQ7" s="286" t="s">
        <v>13</v>
      </c>
      <c r="AR7" s="287"/>
      <c r="AS7" s="179"/>
      <c r="AT7" s="179"/>
      <c r="AU7" s="179"/>
      <c r="AV7" s="179"/>
      <c r="AW7" s="179"/>
      <c r="AX7" s="180">
        <v>0</v>
      </c>
      <c r="BA7" s="274" t="s">
        <v>13</v>
      </c>
      <c r="BB7" s="275"/>
      <c r="BC7" s="377">
        <v>4792</v>
      </c>
      <c r="BD7" s="378"/>
      <c r="BE7" s="178">
        <v>19</v>
      </c>
      <c r="BF7" s="178">
        <v>19</v>
      </c>
      <c r="BG7" s="178">
        <v>27</v>
      </c>
      <c r="BH7" s="178">
        <v>38</v>
      </c>
      <c r="BI7" s="178">
        <v>37</v>
      </c>
      <c r="BJ7" s="179">
        <v>140</v>
      </c>
      <c r="BK7" s="288" t="s">
        <v>13</v>
      </c>
      <c r="BL7" s="288"/>
      <c r="BM7" s="178">
        <v>37</v>
      </c>
      <c r="BN7" s="178">
        <v>30</v>
      </c>
      <c r="BO7" s="178">
        <v>40</v>
      </c>
      <c r="BP7" s="178">
        <v>42</v>
      </c>
      <c r="BQ7" s="178">
        <v>43</v>
      </c>
      <c r="BR7" s="180">
        <v>192</v>
      </c>
    </row>
    <row r="8" spans="1:70" ht="15.75" customHeight="1" thickBot="1" x14ac:dyDescent="0.2">
      <c r="B8" s="141" t="s">
        <v>34</v>
      </c>
      <c r="C8" s="137">
        <v>3044</v>
      </c>
      <c r="D8" s="55">
        <v>2921</v>
      </c>
      <c r="E8" s="56">
        <v>5965</v>
      </c>
      <c r="F8" s="57">
        <v>43</v>
      </c>
      <c r="G8" s="58">
        <v>55</v>
      </c>
      <c r="H8" s="56">
        <v>98</v>
      </c>
      <c r="I8" s="101">
        <v>3087</v>
      </c>
      <c r="J8" s="102">
        <v>2976</v>
      </c>
      <c r="K8" s="103">
        <v>6063</v>
      </c>
      <c r="L8" s="68"/>
      <c r="M8" s="274" t="s">
        <v>14</v>
      </c>
      <c r="N8" s="275"/>
      <c r="O8" s="377">
        <v>5177</v>
      </c>
      <c r="P8" s="378"/>
      <c r="Q8" s="14">
        <v>23</v>
      </c>
      <c r="R8" s="15">
        <v>25</v>
      </c>
      <c r="S8" s="15">
        <v>22</v>
      </c>
      <c r="T8" s="15">
        <v>34</v>
      </c>
      <c r="U8" s="15">
        <v>21</v>
      </c>
      <c r="V8" s="15">
        <v>125</v>
      </c>
      <c r="W8" s="281" t="s">
        <v>15</v>
      </c>
      <c r="X8" s="282"/>
      <c r="Y8" s="15">
        <v>24</v>
      </c>
      <c r="Z8" s="25">
        <v>31</v>
      </c>
      <c r="AA8" s="15">
        <v>41</v>
      </c>
      <c r="AB8" s="15">
        <v>40</v>
      </c>
      <c r="AC8" s="15">
        <v>30</v>
      </c>
      <c r="AD8" s="16">
        <v>166</v>
      </c>
      <c r="AG8" s="274" t="s">
        <v>14</v>
      </c>
      <c r="AH8" s="275"/>
      <c r="AI8" s="377">
        <v>56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5233</v>
      </c>
      <c r="BD8" s="378"/>
      <c r="BE8" s="14">
        <v>23</v>
      </c>
      <c r="BF8" s="14">
        <v>25</v>
      </c>
      <c r="BG8" s="14">
        <v>22</v>
      </c>
      <c r="BH8" s="14">
        <v>34</v>
      </c>
      <c r="BI8" s="14">
        <v>21</v>
      </c>
      <c r="BJ8" s="15">
        <v>125</v>
      </c>
      <c r="BK8" s="283" t="s">
        <v>15</v>
      </c>
      <c r="BL8" s="283"/>
      <c r="BM8" s="14">
        <v>24</v>
      </c>
      <c r="BN8" s="14">
        <v>31</v>
      </c>
      <c r="BO8" s="14">
        <v>41</v>
      </c>
      <c r="BP8" s="14">
        <v>40</v>
      </c>
      <c r="BQ8" s="14">
        <v>30</v>
      </c>
      <c r="BR8" s="16">
        <v>166</v>
      </c>
    </row>
    <row r="9" spans="1:70" ht="15" x14ac:dyDescent="0.15">
      <c r="B9" s="142" t="s">
        <v>35</v>
      </c>
      <c r="C9" s="138">
        <v>1705</v>
      </c>
      <c r="D9" s="59">
        <v>2256</v>
      </c>
      <c r="E9" s="60">
        <v>3961</v>
      </c>
      <c r="F9" s="61">
        <v>0</v>
      </c>
      <c r="G9" s="59">
        <v>1</v>
      </c>
      <c r="H9" s="60">
        <v>1</v>
      </c>
      <c r="I9" s="104">
        <v>1705</v>
      </c>
      <c r="J9" s="105">
        <v>2257</v>
      </c>
      <c r="K9" s="106">
        <v>3962</v>
      </c>
      <c r="L9" s="68"/>
      <c r="M9" s="274" t="s">
        <v>12</v>
      </c>
      <c r="N9" s="275"/>
      <c r="O9" s="377">
        <v>9926</v>
      </c>
      <c r="P9" s="380"/>
      <c r="Q9" s="17">
        <v>42</v>
      </c>
      <c r="R9" s="17">
        <v>44</v>
      </c>
      <c r="S9" s="17">
        <v>49</v>
      </c>
      <c r="T9" s="17">
        <v>72</v>
      </c>
      <c r="U9" s="17">
        <v>58</v>
      </c>
      <c r="V9" s="17">
        <v>265</v>
      </c>
      <c r="W9" s="381" t="s">
        <v>12</v>
      </c>
      <c r="X9" s="382"/>
      <c r="Y9" s="17">
        <v>61</v>
      </c>
      <c r="Z9" s="17">
        <v>61</v>
      </c>
      <c r="AA9" s="17">
        <v>81</v>
      </c>
      <c r="AB9" s="17">
        <v>82</v>
      </c>
      <c r="AC9" s="17">
        <v>73</v>
      </c>
      <c r="AD9" s="17">
        <v>358</v>
      </c>
      <c r="AG9" s="274" t="s">
        <v>12</v>
      </c>
      <c r="AH9" s="275"/>
      <c r="AI9" s="377">
        <v>99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10025</v>
      </c>
      <c r="BD9" s="378"/>
      <c r="BE9" s="17">
        <v>42</v>
      </c>
      <c r="BF9" s="17">
        <v>44</v>
      </c>
      <c r="BG9" s="17">
        <v>49</v>
      </c>
      <c r="BH9" s="17">
        <v>72</v>
      </c>
      <c r="BI9" s="17">
        <v>58</v>
      </c>
      <c r="BJ9" s="17">
        <v>265</v>
      </c>
      <c r="BK9" s="379" t="s">
        <v>12</v>
      </c>
      <c r="BL9" s="379"/>
      <c r="BM9" s="17">
        <v>61</v>
      </c>
      <c r="BN9" s="17">
        <v>61</v>
      </c>
      <c r="BO9" s="17">
        <v>81</v>
      </c>
      <c r="BP9" s="17">
        <v>82</v>
      </c>
      <c r="BQ9" s="17">
        <v>73</v>
      </c>
      <c r="BR9" s="17">
        <v>358</v>
      </c>
    </row>
    <row r="10" spans="1:70" ht="15.75" thickBot="1" x14ac:dyDescent="0.2">
      <c r="B10" s="143" t="s">
        <v>12</v>
      </c>
      <c r="C10" s="139">
        <v>4749</v>
      </c>
      <c r="D10" s="62">
        <v>5177</v>
      </c>
      <c r="E10" s="63">
        <v>9926</v>
      </c>
      <c r="F10" s="64">
        <v>43</v>
      </c>
      <c r="G10" s="62">
        <v>56</v>
      </c>
      <c r="H10" s="63">
        <v>99</v>
      </c>
      <c r="I10" s="107">
        <v>4792</v>
      </c>
      <c r="J10" s="108">
        <v>5233</v>
      </c>
      <c r="K10" s="109">
        <v>10025</v>
      </c>
      <c r="L10" s="68"/>
      <c r="M10" s="18"/>
      <c r="N10" s="19"/>
      <c r="O10" s="1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G10" s="18"/>
      <c r="AH10" s="19"/>
      <c r="AI10" s="1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A10" s="18"/>
      <c r="BB10" s="19"/>
      <c r="BC10" s="1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B11" s="28"/>
      <c r="C11" s="93"/>
      <c r="D11" s="93"/>
      <c r="E11" s="68"/>
      <c r="F11" s="93"/>
      <c r="G11" s="93"/>
      <c r="H11" s="68"/>
      <c r="I11" s="122"/>
      <c r="J11" s="122"/>
      <c r="K11" s="123"/>
      <c r="L11" s="69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35.9</v>
      </c>
      <c r="D12" s="159">
        <v>43.58</v>
      </c>
      <c r="E12" s="155">
        <v>39.909999999999997</v>
      </c>
      <c r="F12" s="154">
        <v>0</v>
      </c>
      <c r="G12" s="159">
        <v>1.79</v>
      </c>
      <c r="H12" s="155">
        <v>1.01</v>
      </c>
      <c r="I12" s="156">
        <v>35.58</v>
      </c>
      <c r="J12" s="157">
        <v>43.13</v>
      </c>
      <c r="K12" s="155">
        <v>39.520000000000003</v>
      </c>
      <c r="L12" s="69"/>
      <c r="N12" s="158"/>
      <c r="O12" s="274" t="s">
        <v>13</v>
      </c>
      <c r="P12" s="278"/>
      <c r="Q12" s="23">
        <v>36</v>
      </c>
      <c r="R12" s="179">
        <v>37</v>
      </c>
      <c r="S12" s="179">
        <v>30</v>
      </c>
      <c r="T12" s="179">
        <v>44</v>
      </c>
      <c r="U12" s="179">
        <v>34</v>
      </c>
      <c r="V12" s="179">
        <v>181</v>
      </c>
      <c r="W12" s="286" t="s">
        <v>13</v>
      </c>
      <c r="X12" s="287"/>
      <c r="Y12" s="24">
        <v>48</v>
      </c>
      <c r="Z12" s="179">
        <v>44</v>
      </c>
      <c r="AA12" s="179">
        <v>35</v>
      </c>
      <c r="AB12" s="179">
        <v>47</v>
      </c>
      <c r="AC12" s="179">
        <v>50</v>
      </c>
      <c r="AD12" s="180">
        <v>224</v>
      </c>
      <c r="AI12" s="274" t="s">
        <v>13</v>
      </c>
      <c r="AJ12" s="278"/>
      <c r="AK12" s="178"/>
      <c r="AL12" s="179"/>
      <c r="AM12" s="179"/>
      <c r="AN12" s="179"/>
      <c r="AO12" s="179"/>
      <c r="AP12" s="179">
        <v>0</v>
      </c>
      <c r="AQ12" s="286" t="s">
        <v>13</v>
      </c>
      <c r="AR12" s="287"/>
      <c r="AS12" s="179"/>
      <c r="AT12" s="179"/>
      <c r="AU12" s="179"/>
      <c r="AV12" s="179"/>
      <c r="AW12" s="179"/>
      <c r="AX12" s="180">
        <v>0</v>
      </c>
      <c r="BC12" s="274" t="s">
        <v>13</v>
      </c>
      <c r="BD12" s="278"/>
      <c r="BE12" s="178">
        <v>36</v>
      </c>
      <c r="BF12" s="178">
        <v>37</v>
      </c>
      <c r="BG12" s="178">
        <v>30</v>
      </c>
      <c r="BH12" s="178">
        <v>44</v>
      </c>
      <c r="BI12" s="178">
        <v>34</v>
      </c>
      <c r="BJ12" s="179">
        <v>181</v>
      </c>
      <c r="BK12" s="288" t="s">
        <v>13</v>
      </c>
      <c r="BL12" s="288"/>
      <c r="BM12" s="178">
        <v>48</v>
      </c>
      <c r="BN12" s="178">
        <v>44</v>
      </c>
      <c r="BO12" s="178">
        <v>35</v>
      </c>
      <c r="BP12" s="178">
        <v>47</v>
      </c>
      <c r="BQ12" s="178">
        <v>50</v>
      </c>
      <c r="BR12" s="180">
        <v>224</v>
      </c>
    </row>
    <row r="13" spans="1:70" ht="16.5" thickTop="1" thickBot="1" x14ac:dyDescent="0.2">
      <c r="E13" s="34"/>
      <c r="H13" s="34"/>
      <c r="I13" s="110"/>
      <c r="J13" s="110"/>
      <c r="K13" s="111"/>
      <c r="L13" s="69"/>
      <c r="O13" s="274" t="s">
        <v>15</v>
      </c>
      <c r="P13" s="278"/>
      <c r="Q13" s="14">
        <v>36</v>
      </c>
      <c r="R13" s="15">
        <v>38</v>
      </c>
      <c r="S13" s="15">
        <v>52</v>
      </c>
      <c r="T13" s="15">
        <v>53</v>
      </c>
      <c r="U13" s="15">
        <v>46</v>
      </c>
      <c r="V13" s="15">
        <v>225</v>
      </c>
      <c r="W13" s="281" t="s">
        <v>15</v>
      </c>
      <c r="X13" s="282"/>
      <c r="Y13" s="15">
        <v>45</v>
      </c>
      <c r="Z13" s="15">
        <v>35</v>
      </c>
      <c r="AA13" s="15">
        <v>43</v>
      </c>
      <c r="AB13" s="15">
        <v>50</v>
      </c>
      <c r="AC13" s="15">
        <v>46</v>
      </c>
      <c r="AD13" s="16">
        <v>219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36</v>
      </c>
      <c r="BF13" s="14">
        <v>38</v>
      </c>
      <c r="BG13" s="14">
        <v>52</v>
      </c>
      <c r="BH13" s="14">
        <v>53</v>
      </c>
      <c r="BI13" s="14">
        <v>46</v>
      </c>
      <c r="BJ13" s="15">
        <v>225</v>
      </c>
      <c r="BK13" s="283" t="s">
        <v>15</v>
      </c>
      <c r="BL13" s="283"/>
      <c r="BM13" s="14">
        <v>45</v>
      </c>
      <c r="BN13" s="14">
        <v>35</v>
      </c>
      <c r="BO13" s="14">
        <v>43</v>
      </c>
      <c r="BP13" s="14">
        <v>50</v>
      </c>
      <c r="BQ13" s="14">
        <v>46</v>
      </c>
      <c r="BR13" s="16">
        <v>219</v>
      </c>
    </row>
    <row r="14" spans="1:70" ht="15" x14ac:dyDescent="0.15">
      <c r="A14" s="1"/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72</v>
      </c>
      <c r="R14" s="17">
        <v>75</v>
      </c>
      <c r="S14" s="17">
        <v>82</v>
      </c>
      <c r="T14" s="17">
        <v>97</v>
      </c>
      <c r="U14" s="17">
        <v>80</v>
      </c>
      <c r="V14" s="17">
        <v>406</v>
      </c>
      <c r="W14" s="276" t="s">
        <v>12</v>
      </c>
      <c r="X14" s="277"/>
      <c r="Y14" s="17">
        <v>93</v>
      </c>
      <c r="Z14" s="17">
        <v>79</v>
      </c>
      <c r="AA14" s="17">
        <v>78</v>
      </c>
      <c r="AB14" s="17">
        <v>97</v>
      </c>
      <c r="AC14" s="17">
        <v>96</v>
      </c>
      <c r="AD14" s="17">
        <v>443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72</v>
      </c>
      <c r="BF14" s="17">
        <v>75</v>
      </c>
      <c r="BG14" s="17">
        <v>82</v>
      </c>
      <c r="BH14" s="17">
        <v>97</v>
      </c>
      <c r="BI14" s="17">
        <v>80</v>
      </c>
      <c r="BJ14" s="17">
        <v>406</v>
      </c>
      <c r="BK14" s="276" t="s">
        <v>12</v>
      </c>
      <c r="BL14" s="277"/>
      <c r="BM14" s="17">
        <v>93</v>
      </c>
      <c r="BN14" s="17">
        <v>79</v>
      </c>
      <c r="BO14" s="17">
        <v>78</v>
      </c>
      <c r="BP14" s="17">
        <v>97</v>
      </c>
      <c r="BQ14" s="17">
        <v>96</v>
      </c>
      <c r="BR14" s="17">
        <v>443</v>
      </c>
    </row>
    <row r="15" spans="1:70" ht="15.75" thickBot="1" x14ac:dyDescent="0.2">
      <c r="A15" s="1"/>
      <c r="E15" s="34"/>
      <c r="H15" s="34"/>
      <c r="I15" s="110"/>
      <c r="J15" s="110"/>
      <c r="K15" s="111"/>
      <c r="L15" s="70"/>
      <c r="O15" s="22"/>
      <c r="P15" s="22"/>
      <c r="Q15" s="20"/>
      <c r="R15" s="20"/>
      <c r="S15" s="20"/>
      <c r="T15" s="20"/>
      <c r="U15" s="20"/>
      <c r="V15" s="20"/>
      <c r="W15" s="22"/>
      <c r="X15" s="22"/>
      <c r="Y15" s="20"/>
      <c r="Z15" s="20"/>
      <c r="AA15" s="20"/>
      <c r="AB15" s="20"/>
      <c r="AC15" s="20"/>
      <c r="AD15" s="20"/>
      <c r="AI15" s="22"/>
      <c r="AJ15" s="22"/>
      <c r="AK15" s="20"/>
      <c r="AL15" s="20"/>
      <c r="AM15" s="20"/>
      <c r="AN15" s="20"/>
      <c r="AO15" s="20"/>
      <c r="AP15" s="20"/>
      <c r="AQ15" s="22"/>
      <c r="AR15" s="22"/>
      <c r="AS15" s="20"/>
      <c r="AT15" s="20"/>
      <c r="AU15" s="20"/>
      <c r="AV15" s="20"/>
      <c r="AW15" s="20"/>
      <c r="AX15" s="20"/>
      <c r="BC15" s="22"/>
      <c r="BD15" s="22"/>
      <c r="BE15" s="20"/>
      <c r="BF15" s="20"/>
      <c r="BG15" s="20"/>
      <c r="BH15" s="20"/>
      <c r="BI15" s="20"/>
      <c r="BJ15" s="20"/>
      <c r="BK15" s="22"/>
      <c r="BL15" s="22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48" t="s">
        <v>37</v>
      </c>
      <c r="C17" s="145">
        <v>1542</v>
      </c>
      <c r="D17" s="73">
        <v>1493</v>
      </c>
      <c r="E17" s="74">
        <v>3035</v>
      </c>
      <c r="F17" s="75">
        <v>7</v>
      </c>
      <c r="G17" s="73">
        <v>12</v>
      </c>
      <c r="H17" s="74">
        <v>19</v>
      </c>
      <c r="I17" s="112">
        <v>1549</v>
      </c>
      <c r="J17" s="113">
        <v>1505</v>
      </c>
      <c r="K17" s="114">
        <v>3054</v>
      </c>
      <c r="L17" s="68"/>
      <c r="O17" s="274" t="s">
        <v>13</v>
      </c>
      <c r="P17" s="278"/>
      <c r="Q17" s="178">
        <v>35</v>
      </c>
      <c r="R17" s="179">
        <v>42</v>
      </c>
      <c r="S17" s="179">
        <v>23</v>
      </c>
      <c r="T17" s="179">
        <v>27</v>
      </c>
      <c r="U17" s="179">
        <v>34</v>
      </c>
      <c r="V17" s="179">
        <v>161</v>
      </c>
      <c r="W17" s="286" t="s">
        <v>13</v>
      </c>
      <c r="X17" s="287"/>
      <c r="Y17" s="179">
        <v>34</v>
      </c>
      <c r="Z17" s="179">
        <v>47</v>
      </c>
      <c r="AA17" s="179">
        <v>35</v>
      </c>
      <c r="AB17" s="179">
        <v>33</v>
      </c>
      <c r="AC17" s="179">
        <v>34</v>
      </c>
      <c r="AD17" s="180">
        <v>183</v>
      </c>
      <c r="AI17" s="274" t="s">
        <v>13</v>
      </c>
      <c r="AJ17" s="278"/>
      <c r="AK17" s="23">
        <v>1</v>
      </c>
      <c r="AL17" s="179">
        <v>2</v>
      </c>
      <c r="AM17" s="179">
        <v>3</v>
      </c>
      <c r="AN17" s="179">
        <v>6</v>
      </c>
      <c r="AO17" s="179">
        <v>1</v>
      </c>
      <c r="AP17" s="179">
        <v>13</v>
      </c>
      <c r="AQ17" s="286" t="s">
        <v>13</v>
      </c>
      <c r="AR17" s="287"/>
      <c r="AS17" s="179">
        <v>1</v>
      </c>
      <c r="AT17" s="179">
        <v>5</v>
      </c>
      <c r="AU17" s="179">
        <v>2</v>
      </c>
      <c r="AV17" s="179">
        <v>2</v>
      </c>
      <c r="AW17" s="179">
        <v>2</v>
      </c>
      <c r="AX17" s="180">
        <v>12</v>
      </c>
      <c r="BC17" s="274" t="s">
        <v>13</v>
      </c>
      <c r="BD17" s="278"/>
      <c r="BE17" s="178">
        <v>36</v>
      </c>
      <c r="BF17" s="178">
        <v>44</v>
      </c>
      <c r="BG17" s="178">
        <v>26</v>
      </c>
      <c r="BH17" s="178">
        <v>33</v>
      </c>
      <c r="BI17" s="178">
        <v>35</v>
      </c>
      <c r="BJ17" s="179">
        <v>174</v>
      </c>
      <c r="BK17" s="288" t="s">
        <v>13</v>
      </c>
      <c r="BL17" s="288"/>
      <c r="BM17" s="178">
        <v>35</v>
      </c>
      <c r="BN17" s="178">
        <v>52</v>
      </c>
      <c r="BO17" s="178">
        <v>37</v>
      </c>
      <c r="BP17" s="178">
        <v>35</v>
      </c>
      <c r="BQ17" s="178">
        <v>36</v>
      </c>
      <c r="BR17" s="180">
        <v>195</v>
      </c>
    </row>
    <row r="18" spans="2:70" ht="15.75" thickBot="1" x14ac:dyDescent="0.2">
      <c r="B18" s="149" t="s">
        <v>38</v>
      </c>
      <c r="C18" s="146">
        <v>372</v>
      </c>
      <c r="D18" s="65">
        <v>392</v>
      </c>
      <c r="E18" s="66">
        <v>764</v>
      </c>
      <c r="F18" s="67">
        <v>0</v>
      </c>
      <c r="G18" s="65">
        <v>0</v>
      </c>
      <c r="H18" s="66">
        <v>0</v>
      </c>
      <c r="I18" s="115">
        <v>372</v>
      </c>
      <c r="J18" s="116">
        <v>392</v>
      </c>
      <c r="K18" s="117">
        <v>764</v>
      </c>
      <c r="L18" s="69"/>
      <c r="O18" s="274" t="s">
        <v>15</v>
      </c>
      <c r="P18" s="278"/>
      <c r="Q18" s="14">
        <v>36</v>
      </c>
      <c r="R18" s="15">
        <v>44</v>
      </c>
      <c r="S18" s="15">
        <v>37</v>
      </c>
      <c r="T18" s="15">
        <v>35</v>
      </c>
      <c r="U18" s="15">
        <v>47</v>
      </c>
      <c r="V18" s="15">
        <v>199</v>
      </c>
      <c r="W18" s="281" t="s">
        <v>15</v>
      </c>
      <c r="X18" s="282"/>
      <c r="Y18" s="15">
        <v>17</v>
      </c>
      <c r="Z18" s="15">
        <v>33</v>
      </c>
      <c r="AA18" s="15">
        <v>26</v>
      </c>
      <c r="AB18" s="15">
        <v>27</v>
      </c>
      <c r="AC18" s="15">
        <v>36</v>
      </c>
      <c r="AD18" s="16">
        <v>139</v>
      </c>
      <c r="AI18" s="274" t="s">
        <v>15</v>
      </c>
      <c r="AJ18" s="278"/>
      <c r="AK18" s="14"/>
      <c r="AL18" s="15">
        <v>3</v>
      </c>
      <c r="AM18" s="15">
        <v>3</v>
      </c>
      <c r="AN18" s="15">
        <v>1</v>
      </c>
      <c r="AO18" s="15">
        <v>2</v>
      </c>
      <c r="AP18" s="15">
        <v>9</v>
      </c>
      <c r="AQ18" s="281" t="s">
        <v>15</v>
      </c>
      <c r="AR18" s="282"/>
      <c r="AS18" s="15">
        <v>1</v>
      </c>
      <c r="AT18" s="15">
        <v>2</v>
      </c>
      <c r="AU18" s="15"/>
      <c r="AV18" s="15">
        <v>4</v>
      </c>
      <c r="AW18" s="15">
        <v>4</v>
      </c>
      <c r="AX18" s="16">
        <v>11</v>
      </c>
      <c r="BC18" s="274" t="s">
        <v>15</v>
      </c>
      <c r="BD18" s="278"/>
      <c r="BE18" s="14">
        <v>36</v>
      </c>
      <c r="BF18" s="14">
        <v>47</v>
      </c>
      <c r="BG18" s="14">
        <v>40</v>
      </c>
      <c r="BH18" s="14">
        <v>36</v>
      </c>
      <c r="BI18" s="14">
        <v>49</v>
      </c>
      <c r="BJ18" s="15">
        <v>208</v>
      </c>
      <c r="BK18" s="283" t="s">
        <v>15</v>
      </c>
      <c r="BL18" s="283"/>
      <c r="BM18" s="14">
        <v>18</v>
      </c>
      <c r="BN18" s="14">
        <v>35</v>
      </c>
      <c r="BO18" s="14">
        <v>26</v>
      </c>
      <c r="BP18" s="14">
        <v>31</v>
      </c>
      <c r="BQ18" s="14">
        <v>40</v>
      </c>
      <c r="BR18" s="16">
        <v>150</v>
      </c>
    </row>
    <row r="19" spans="2:70" ht="15" x14ac:dyDescent="0.15">
      <c r="B19" s="150" t="s">
        <v>39</v>
      </c>
      <c r="C19" s="138">
        <v>433</v>
      </c>
      <c r="D19" s="59">
        <v>469</v>
      </c>
      <c r="E19" s="60">
        <v>902</v>
      </c>
      <c r="F19" s="61">
        <v>0</v>
      </c>
      <c r="G19" s="59">
        <v>0</v>
      </c>
      <c r="H19" s="60">
        <v>0</v>
      </c>
      <c r="I19" s="104">
        <v>433</v>
      </c>
      <c r="J19" s="105">
        <v>469</v>
      </c>
      <c r="K19" s="118">
        <v>902</v>
      </c>
      <c r="L19" s="69"/>
      <c r="O19" s="274" t="s">
        <v>12</v>
      </c>
      <c r="P19" s="275"/>
      <c r="Q19" s="17">
        <v>71</v>
      </c>
      <c r="R19" s="17">
        <v>86</v>
      </c>
      <c r="S19" s="17">
        <v>60</v>
      </c>
      <c r="T19" s="17">
        <v>62</v>
      </c>
      <c r="U19" s="17">
        <v>81</v>
      </c>
      <c r="V19" s="17">
        <v>360</v>
      </c>
      <c r="W19" s="276" t="s">
        <v>12</v>
      </c>
      <c r="X19" s="277"/>
      <c r="Y19" s="17">
        <v>51</v>
      </c>
      <c r="Z19" s="17">
        <v>80</v>
      </c>
      <c r="AA19" s="17">
        <v>61</v>
      </c>
      <c r="AB19" s="17">
        <v>60</v>
      </c>
      <c r="AC19" s="17">
        <v>70</v>
      </c>
      <c r="AD19" s="17">
        <v>322</v>
      </c>
      <c r="AI19" s="274" t="s">
        <v>12</v>
      </c>
      <c r="AJ19" s="275"/>
      <c r="AK19" s="17">
        <v>1</v>
      </c>
      <c r="AL19" s="17">
        <v>5</v>
      </c>
      <c r="AM19" s="17">
        <v>6</v>
      </c>
      <c r="AN19" s="17">
        <v>7</v>
      </c>
      <c r="AO19" s="17">
        <v>3</v>
      </c>
      <c r="AP19" s="17">
        <v>22</v>
      </c>
      <c r="AQ19" s="276" t="s">
        <v>12</v>
      </c>
      <c r="AR19" s="277"/>
      <c r="AS19" s="17">
        <v>2</v>
      </c>
      <c r="AT19" s="17">
        <v>7</v>
      </c>
      <c r="AU19" s="17">
        <v>2</v>
      </c>
      <c r="AV19" s="17">
        <v>6</v>
      </c>
      <c r="AW19" s="17">
        <v>6</v>
      </c>
      <c r="AX19" s="17">
        <v>23</v>
      </c>
      <c r="BC19" s="274" t="s">
        <v>12</v>
      </c>
      <c r="BD19" s="275"/>
      <c r="BE19" s="17">
        <v>72</v>
      </c>
      <c r="BF19" s="17">
        <v>91</v>
      </c>
      <c r="BG19" s="17">
        <v>66</v>
      </c>
      <c r="BH19" s="17">
        <v>69</v>
      </c>
      <c r="BI19" s="17">
        <v>84</v>
      </c>
      <c r="BJ19" s="17">
        <v>382</v>
      </c>
      <c r="BK19" s="276" t="s">
        <v>12</v>
      </c>
      <c r="BL19" s="277"/>
      <c r="BM19" s="17">
        <v>53</v>
      </c>
      <c r="BN19" s="17">
        <v>87</v>
      </c>
      <c r="BO19" s="17">
        <v>63</v>
      </c>
      <c r="BP19" s="17">
        <v>66</v>
      </c>
      <c r="BQ19" s="17">
        <v>76</v>
      </c>
      <c r="BR19" s="17">
        <v>345</v>
      </c>
    </row>
    <row r="20" spans="2:70" ht="15.75" thickBot="1" x14ac:dyDescent="0.2">
      <c r="B20" s="151" t="s">
        <v>22</v>
      </c>
      <c r="C20" s="147">
        <v>900</v>
      </c>
      <c r="D20" s="76">
        <v>1395</v>
      </c>
      <c r="E20" s="77">
        <v>2295</v>
      </c>
      <c r="F20" s="78">
        <v>0</v>
      </c>
      <c r="G20" s="76">
        <v>1</v>
      </c>
      <c r="H20" s="81">
        <v>1</v>
      </c>
      <c r="I20" s="119">
        <v>900</v>
      </c>
      <c r="J20" s="120">
        <v>1396</v>
      </c>
      <c r="K20" s="121">
        <v>2296</v>
      </c>
      <c r="L20" s="69"/>
      <c r="O20" s="22"/>
      <c r="P20" s="22"/>
      <c r="Q20" s="20"/>
      <c r="R20" s="20"/>
      <c r="S20" s="20"/>
      <c r="T20" s="20"/>
      <c r="U20" s="20"/>
      <c r="V20" s="20"/>
      <c r="W20" s="22"/>
      <c r="X20" s="22"/>
      <c r="Y20" s="20"/>
      <c r="Z20" s="20"/>
      <c r="AA20" s="20"/>
      <c r="AB20" s="20"/>
      <c r="AC20" s="20"/>
      <c r="AD20" s="20"/>
      <c r="AI20" s="22"/>
      <c r="AJ20" s="22"/>
      <c r="AK20" s="20"/>
      <c r="AL20" s="20"/>
      <c r="AM20" s="20"/>
      <c r="AN20" s="20"/>
      <c r="AO20" s="20"/>
      <c r="AP20" s="20"/>
      <c r="AQ20" s="22"/>
      <c r="AR20" s="22"/>
      <c r="AS20" s="20"/>
      <c r="AT20" s="20"/>
      <c r="AU20" s="20"/>
      <c r="AV20" s="20"/>
      <c r="AW20" s="20"/>
      <c r="AX20" s="20"/>
      <c r="BC20" s="22"/>
      <c r="BD20" s="22"/>
      <c r="BE20" s="20"/>
      <c r="BF20" s="20"/>
      <c r="BG20" s="20"/>
      <c r="BH20" s="20"/>
      <c r="BI20" s="20"/>
      <c r="BJ20" s="20"/>
      <c r="BK20" s="22"/>
      <c r="BL20" s="22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69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69"/>
      <c r="O22" s="274" t="s">
        <v>13</v>
      </c>
      <c r="P22" s="278"/>
      <c r="Q22" s="178">
        <v>47</v>
      </c>
      <c r="R22" s="168">
        <v>35</v>
      </c>
      <c r="S22" s="179">
        <v>36</v>
      </c>
      <c r="T22" s="179">
        <v>37</v>
      </c>
      <c r="U22" s="179">
        <v>36</v>
      </c>
      <c r="V22" s="179">
        <v>191</v>
      </c>
      <c r="W22" s="286" t="s">
        <v>13</v>
      </c>
      <c r="X22" s="287"/>
      <c r="Y22" s="179">
        <v>40</v>
      </c>
      <c r="Z22" s="179">
        <v>35</v>
      </c>
      <c r="AA22" s="179">
        <v>55</v>
      </c>
      <c r="AB22" s="179">
        <v>46</v>
      </c>
      <c r="AC22" s="24">
        <v>54</v>
      </c>
      <c r="AD22" s="180">
        <v>230</v>
      </c>
      <c r="AI22" s="274" t="s">
        <v>13</v>
      </c>
      <c r="AJ22" s="278"/>
      <c r="AK22" s="178">
        <v>2</v>
      </c>
      <c r="AL22" s="179">
        <v>1</v>
      </c>
      <c r="AM22" s="179">
        <v>1</v>
      </c>
      <c r="AN22" s="179"/>
      <c r="AO22" s="179">
        <v>1</v>
      </c>
      <c r="AP22" s="179">
        <v>5</v>
      </c>
      <c r="AQ22" s="286" t="s">
        <v>13</v>
      </c>
      <c r="AR22" s="287"/>
      <c r="AS22" s="179">
        <v>3</v>
      </c>
      <c r="AT22" s="179"/>
      <c r="AU22" s="179"/>
      <c r="AV22" s="179">
        <v>1</v>
      </c>
      <c r="AW22" s="179">
        <v>2</v>
      </c>
      <c r="AX22" s="180">
        <v>6</v>
      </c>
      <c r="BC22" s="274" t="s">
        <v>13</v>
      </c>
      <c r="BD22" s="278"/>
      <c r="BE22" s="178">
        <v>49</v>
      </c>
      <c r="BF22" s="178">
        <v>36</v>
      </c>
      <c r="BG22" s="178">
        <v>37</v>
      </c>
      <c r="BH22" s="178">
        <v>37</v>
      </c>
      <c r="BI22" s="178">
        <v>37</v>
      </c>
      <c r="BJ22" s="179">
        <v>196</v>
      </c>
      <c r="BK22" s="288" t="s">
        <v>13</v>
      </c>
      <c r="BL22" s="288"/>
      <c r="BM22" s="178">
        <v>43</v>
      </c>
      <c r="BN22" s="178">
        <v>35</v>
      </c>
      <c r="BO22" s="178">
        <v>55</v>
      </c>
      <c r="BP22" s="178">
        <v>47</v>
      </c>
      <c r="BQ22" s="178">
        <v>56</v>
      </c>
      <c r="BR22" s="180">
        <v>236</v>
      </c>
    </row>
    <row r="23" spans="2:70" ht="16.5" thickTop="1" thickBot="1" x14ac:dyDescent="0.2">
      <c r="B23" s="94" t="s">
        <v>37</v>
      </c>
      <c r="C23" s="95">
        <v>0.32469999999999999</v>
      </c>
      <c r="D23" s="96">
        <v>0.28839999999999999</v>
      </c>
      <c r="E23" s="97">
        <v>0.30580000000000002</v>
      </c>
      <c r="F23" s="95">
        <v>0.1628</v>
      </c>
      <c r="G23" s="96">
        <v>0.21429999999999999</v>
      </c>
      <c r="H23" s="97">
        <v>0.19189999999999999</v>
      </c>
      <c r="I23" s="124">
        <v>0.32319999999999999</v>
      </c>
      <c r="J23" s="125">
        <v>0.28760000000000002</v>
      </c>
      <c r="K23" s="126">
        <v>0.30459999999999998</v>
      </c>
      <c r="L23" s="69"/>
      <c r="O23" s="274" t="s">
        <v>15</v>
      </c>
      <c r="P23" s="278"/>
      <c r="Q23" s="14">
        <v>29</v>
      </c>
      <c r="R23" s="15">
        <v>26</v>
      </c>
      <c r="S23" s="15">
        <v>33</v>
      </c>
      <c r="T23" s="15">
        <v>21</v>
      </c>
      <c r="U23" s="15">
        <v>39</v>
      </c>
      <c r="V23" s="15">
        <v>148</v>
      </c>
      <c r="W23" s="281" t="s">
        <v>15</v>
      </c>
      <c r="X23" s="282"/>
      <c r="Y23" s="25">
        <v>27</v>
      </c>
      <c r="Z23" s="15">
        <v>46</v>
      </c>
      <c r="AA23" s="15">
        <v>41</v>
      </c>
      <c r="AB23" s="15">
        <v>47</v>
      </c>
      <c r="AC23" s="25">
        <v>46</v>
      </c>
      <c r="AD23" s="16">
        <v>207</v>
      </c>
      <c r="AI23" s="274" t="s">
        <v>15</v>
      </c>
      <c r="AJ23" s="278"/>
      <c r="AK23" s="14">
        <v>3</v>
      </c>
      <c r="AL23" s="15">
        <v>1</v>
      </c>
      <c r="AM23" s="15">
        <v>2</v>
      </c>
      <c r="AN23" s="15">
        <v>2</v>
      </c>
      <c r="AO23" s="15">
        <v>2</v>
      </c>
      <c r="AP23" s="15">
        <v>10</v>
      </c>
      <c r="AQ23" s="281" t="s">
        <v>15</v>
      </c>
      <c r="AR23" s="282"/>
      <c r="AS23" s="15">
        <v>3</v>
      </c>
      <c r="AT23" s="15">
        <v>2</v>
      </c>
      <c r="AU23" s="15">
        <v>5</v>
      </c>
      <c r="AV23" s="15">
        <v>2</v>
      </c>
      <c r="AW23" s="15">
        <v>1</v>
      </c>
      <c r="AX23" s="16">
        <v>13</v>
      </c>
      <c r="BC23" s="274" t="s">
        <v>15</v>
      </c>
      <c r="BD23" s="278"/>
      <c r="BE23" s="14">
        <v>32</v>
      </c>
      <c r="BF23" s="14">
        <v>27</v>
      </c>
      <c r="BG23" s="14">
        <v>35</v>
      </c>
      <c r="BH23" s="14">
        <v>23</v>
      </c>
      <c r="BI23" s="14">
        <v>41</v>
      </c>
      <c r="BJ23" s="15">
        <v>158</v>
      </c>
      <c r="BK23" s="283" t="s">
        <v>15</v>
      </c>
      <c r="BL23" s="283"/>
      <c r="BM23" s="14">
        <v>30</v>
      </c>
      <c r="BN23" s="14">
        <v>48</v>
      </c>
      <c r="BO23" s="14">
        <v>46</v>
      </c>
      <c r="BP23" s="14">
        <v>49</v>
      </c>
      <c r="BQ23" s="14">
        <v>47</v>
      </c>
      <c r="BR23" s="16">
        <v>220</v>
      </c>
    </row>
    <row r="24" spans="2:70" ht="15" x14ac:dyDescent="0.15">
      <c r="B24" s="84" t="s">
        <v>38</v>
      </c>
      <c r="C24" s="86">
        <v>7.8299999999999995E-2</v>
      </c>
      <c r="D24" s="83">
        <v>7.5700000000000003E-2</v>
      </c>
      <c r="E24" s="87">
        <v>7.6999999999999999E-2</v>
      </c>
      <c r="F24" s="86">
        <v>0</v>
      </c>
      <c r="G24" s="83">
        <v>0</v>
      </c>
      <c r="H24" s="87">
        <v>0</v>
      </c>
      <c r="I24" s="127">
        <v>7.7600000000000002E-2</v>
      </c>
      <c r="J24" s="128">
        <v>7.4899999999999994E-2</v>
      </c>
      <c r="K24" s="129">
        <v>7.6200000000000004E-2</v>
      </c>
      <c r="O24" s="274" t="s">
        <v>12</v>
      </c>
      <c r="P24" s="275"/>
      <c r="Q24" s="17">
        <v>76</v>
      </c>
      <c r="R24" s="17">
        <v>61</v>
      </c>
      <c r="S24" s="17">
        <v>69</v>
      </c>
      <c r="T24" s="17">
        <v>58</v>
      </c>
      <c r="U24" s="17">
        <v>75</v>
      </c>
      <c r="V24" s="17">
        <v>339</v>
      </c>
      <c r="W24" s="276" t="s">
        <v>12</v>
      </c>
      <c r="X24" s="277"/>
      <c r="Y24" s="17">
        <v>67</v>
      </c>
      <c r="Z24" s="17">
        <v>81</v>
      </c>
      <c r="AA24" s="17">
        <v>96</v>
      </c>
      <c r="AB24" s="17">
        <v>93</v>
      </c>
      <c r="AC24" s="17">
        <v>100</v>
      </c>
      <c r="AD24" s="17">
        <v>437</v>
      </c>
      <c r="AI24" s="274" t="s">
        <v>12</v>
      </c>
      <c r="AJ24" s="275"/>
      <c r="AK24" s="17">
        <v>5</v>
      </c>
      <c r="AL24" s="17">
        <v>2</v>
      </c>
      <c r="AM24" s="17">
        <v>3</v>
      </c>
      <c r="AN24" s="17">
        <v>2</v>
      </c>
      <c r="AO24" s="17">
        <v>3</v>
      </c>
      <c r="AP24" s="26">
        <v>15</v>
      </c>
      <c r="AQ24" s="276" t="s">
        <v>12</v>
      </c>
      <c r="AR24" s="277"/>
      <c r="AS24" s="17">
        <v>6</v>
      </c>
      <c r="AT24" s="17">
        <v>2</v>
      </c>
      <c r="AU24" s="17">
        <v>5</v>
      </c>
      <c r="AV24" s="17">
        <v>3</v>
      </c>
      <c r="AW24" s="17">
        <v>3</v>
      </c>
      <c r="AX24" s="17">
        <v>19</v>
      </c>
      <c r="BC24" s="274" t="s">
        <v>12</v>
      </c>
      <c r="BD24" s="275"/>
      <c r="BE24" s="17">
        <v>81</v>
      </c>
      <c r="BF24" s="17">
        <v>63</v>
      </c>
      <c r="BG24" s="17">
        <v>72</v>
      </c>
      <c r="BH24" s="17">
        <v>60</v>
      </c>
      <c r="BI24" s="17">
        <v>78</v>
      </c>
      <c r="BJ24" s="17">
        <v>354</v>
      </c>
      <c r="BK24" s="276" t="s">
        <v>12</v>
      </c>
      <c r="BL24" s="277"/>
      <c r="BM24" s="17">
        <v>73</v>
      </c>
      <c r="BN24" s="17">
        <v>83</v>
      </c>
      <c r="BO24" s="17">
        <v>101</v>
      </c>
      <c r="BP24" s="17">
        <v>96</v>
      </c>
      <c r="BQ24" s="17">
        <v>103</v>
      </c>
      <c r="BR24" s="17">
        <v>456</v>
      </c>
    </row>
    <row r="25" spans="2:70" ht="15" x14ac:dyDescent="0.15">
      <c r="B25" s="84" t="s">
        <v>39</v>
      </c>
      <c r="C25" s="86">
        <v>9.1200000000000003E-2</v>
      </c>
      <c r="D25" s="83">
        <v>9.06E-2</v>
      </c>
      <c r="E25" s="87">
        <v>9.0899999999999995E-2</v>
      </c>
      <c r="F25" s="86">
        <v>0</v>
      </c>
      <c r="G25" s="83">
        <v>0</v>
      </c>
      <c r="H25" s="87">
        <v>0</v>
      </c>
      <c r="I25" s="127">
        <v>9.0399999999999994E-2</v>
      </c>
      <c r="J25" s="128">
        <v>8.9599999999999999E-2</v>
      </c>
      <c r="K25" s="129">
        <v>0.09</v>
      </c>
      <c r="O25" s="22"/>
      <c r="P25" s="22"/>
      <c r="Q25" s="20"/>
      <c r="R25" s="20"/>
      <c r="S25" s="20"/>
      <c r="T25" s="20"/>
      <c r="U25" s="20"/>
      <c r="V25" s="20"/>
      <c r="W25" s="22"/>
      <c r="X25" s="22"/>
      <c r="Y25" s="20"/>
      <c r="Z25" s="20"/>
      <c r="AA25" s="20"/>
      <c r="AB25" s="20"/>
      <c r="AC25" s="20"/>
      <c r="AD25" s="20"/>
      <c r="AI25" s="22"/>
      <c r="AJ25" s="22"/>
      <c r="AK25" s="20"/>
      <c r="AL25" s="20"/>
      <c r="AM25" s="20"/>
      <c r="AN25" s="20"/>
      <c r="AO25" s="20"/>
      <c r="AP25" s="20"/>
      <c r="AQ25" s="22"/>
      <c r="AR25" s="22"/>
      <c r="AS25" s="20"/>
      <c r="AT25" s="20"/>
      <c r="AU25" s="20"/>
      <c r="AV25" s="20"/>
      <c r="AW25" s="20"/>
      <c r="AX25" s="20"/>
      <c r="BC25" s="22"/>
      <c r="BD25" s="22"/>
      <c r="BE25" s="20"/>
      <c r="BF25" s="20"/>
      <c r="BG25" s="20"/>
      <c r="BH25" s="20"/>
      <c r="BI25" s="20"/>
      <c r="BJ25" s="20"/>
      <c r="BK25" s="22"/>
      <c r="BL25" s="22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0.1895</v>
      </c>
      <c r="D26" s="89">
        <v>0.26950000000000002</v>
      </c>
      <c r="E26" s="90">
        <v>0.23119999999999999</v>
      </c>
      <c r="F26" s="88">
        <v>0</v>
      </c>
      <c r="G26" s="89">
        <v>1.7899999999999999E-2</v>
      </c>
      <c r="H26" s="90">
        <v>1.01E-2</v>
      </c>
      <c r="I26" s="130">
        <v>0.18779999999999999</v>
      </c>
      <c r="J26" s="131">
        <v>0.26679999999999998</v>
      </c>
      <c r="K26" s="132">
        <v>0.22900000000000001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178">
        <v>44</v>
      </c>
      <c r="R27" s="179">
        <v>52</v>
      </c>
      <c r="S27" s="179">
        <v>62</v>
      </c>
      <c r="T27" s="179">
        <v>56</v>
      </c>
      <c r="U27" s="179">
        <v>47</v>
      </c>
      <c r="V27" s="179">
        <v>261</v>
      </c>
      <c r="W27" s="286" t="s">
        <v>13</v>
      </c>
      <c r="X27" s="287"/>
      <c r="Y27" s="179">
        <v>62</v>
      </c>
      <c r="Z27" s="179">
        <v>68</v>
      </c>
      <c r="AA27" s="179">
        <v>73</v>
      </c>
      <c r="AB27" s="179">
        <v>66</v>
      </c>
      <c r="AC27" s="179">
        <v>92</v>
      </c>
      <c r="AD27" s="180">
        <v>361</v>
      </c>
      <c r="AI27" s="274" t="s">
        <v>13</v>
      </c>
      <c r="AJ27" s="278"/>
      <c r="AK27" s="178"/>
      <c r="AL27" s="179"/>
      <c r="AM27" s="179"/>
      <c r="AN27" s="179"/>
      <c r="AO27" s="179"/>
      <c r="AP27" s="179">
        <v>0</v>
      </c>
      <c r="AQ27" s="286" t="s">
        <v>13</v>
      </c>
      <c r="AR27" s="287"/>
      <c r="AS27" s="179"/>
      <c r="AT27" s="179">
        <v>2</v>
      </c>
      <c r="AU27" s="179">
        <v>1</v>
      </c>
      <c r="AV27" s="179"/>
      <c r="AW27" s="179"/>
      <c r="AX27" s="180">
        <v>3</v>
      </c>
      <c r="BC27" s="274" t="s">
        <v>13</v>
      </c>
      <c r="BD27" s="278"/>
      <c r="BE27" s="178">
        <v>44</v>
      </c>
      <c r="BF27" s="178">
        <v>52</v>
      </c>
      <c r="BG27" s="178">
        <v>62</v>
      </c>
      <c r="BH27" s="178">
        <v>56</v>
      </c>
      <c r="BI27" s="178">
        <v>47</v>
      </c>
      <c r="BJ27" s="179">
        <v>261</v>
      </c>
      <c r="BK27" s="288" t="s">
        <v>13</v>
      </c>
      <c r="BL27" s="288"/>
      <c r="BM27" s="178">
        <v>62</v>
      </c>
      <c r="BN27" s="178">
        <v>70</v>
      </c>
      <c r="BO27" s="178">
        <v>74</v>
      </c>
      <c r="BP27" s="178">
        <v>66</v>
      </c>
      <c r="BQ27" s="178">
        <v>92</v>
      </c>
      <c r="BR27" s="180">
        <v>364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48</v>
      </c>
      <c r="R28" s="15">
        <v>67</v>
      </c>
      <c r="S28" s="15">
        <v>59</v>
      </c>
      <c r="T28" s="15">
        <v>45</v>
      </c>
      <c r="U28" s="15">
        <v>55</v>
      </c>
      <c r="V28" s="15">
        <v>274</v>
      </c>
      <c r="W28" s="281" t="s">
        <v>15</v>
      </c>
      <c r="X28" s="282"/>
      <c r="Y28" s="15">
        <v>46</v>
      </c>
      <c r="Z28" s="15">
        <v>81</v>
      </c>
      <c r="AA28" s="15">
        <v>66</v>
      </c>
      <c r="AB28" s="15">
        <v>60</v>
      </c>
      <c r="AC28" s="15">
        <v>62</v>
      </c>
      <c r="AD28" s="16">
        <v>315</v>
      </c>
      <c r="AI28" s="274" t="s">
        <v>15</v>
      </c>
      <c r="AJ28" s="278"/>
      <c r="AK28" s="14">
        <v>2</v>
      </c>
      <c r="AL28" s="15"/>
      <c r="AM28" s="15">
        <v>1</v>
      </c>
      <c r="AN28" s="15"/>
      <c r="AO28" s="15"/>
      <c r="AP28" s="15">
        <v>3</v>
      </c>
      <c r="AQ28" s="281" t="s">
        <v>15</v>
      </c>
      <c r="AR28" s="282"/>
      <c r="AS28" s="15">
        <v>1</v>
      </c>
      <c r="AT28" s="15">
        <v>2</v>
      </c>
      <c r="AU28" s="15"/>
      <c r="AV28" s="15"/>
      <c r="AW28" s="15"/>
      <c r="AX28" s="16">
        <v>3</v>
      </c>
      <c r="BC28" s="274" t="s">
        <v>15</v>
      </c>
      <c r="BD28" s="278"/>
      <c r="BE28" s="14">
        <v>50</v>
      </c>
      <c r="BF28" s="14">
        <v>67</v>
      </c>
      <c r="BG28" s="14">
        <v>60</v>
      </c>
      <c r="BH28" s="14">
        <v>45</v>
      </c>
      <c r="BI28" s="14">
        <v>55</v>
      </c>
      <c r="BJ28" s="15">
        <v>277</v>
      </c>
      <c r="BK28" s="283" t="s">
        <v>15</v>
      </c>
      <c r="BL28" s="283"/>
      <c r="BM28" s="14">
        <v>47</v>
      </c>
      <c r="BN28" s="14">
        <v>83</v>
      </c>
      <c r="BO28" s="14">
        <v>66</v>
      </c>
      <c r="BP28" s="14">
        <v>60</v>
      </c>
      <c r="BQ28" s="14">
        <v>62</v>
      </c>
      <c r="BR28" s="16">
        <v>318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92</v>
      </c>
      <c r="R29" s="17">
        <v>119</v>
      </c>
      <c r="S29" s="17">
        <v>121</v>
      </c>
      <c r="T29" s="17">
        <v>101</v>
      </c>
      <c r="U29" s="17">
        <v>102</v>
      </c>
      <c r="V29" s="17">
        <v>535</v>
      </c>
      <c r="W29" s="276" t="s">
        <v>12</v>
      </c>
      <c r="X29" s="277"/>
      <c r="Y29" s="17">
        <v>108</v>
      </c>
      <c r="Z29" s="17">
        <v>149</v>
      </c>
      <c r="AA29" s="17">
        <v>139</v>
      </c>
      <c r="AB29" s="17">
        <v>126</v>
      </c>
      <c r="AC29" s="17">
        <v>154</v>
      </c>
      <c r="AD29" s="17">
        <v>676</v>
      </c>
      <c r="AI29" s="274" t="s">
        <v>12</v>
      </c>
      <c r="AJ29" s="275"/>
      <c r="AK29" s="17">
        <v>2</v>
      </c>
      <c r="AL29" s="17">
        <v>0</v>
      </c>
      <c r="AM29" s="17">
        <v>1</v>
      </c>
      <c r="AN29" s="17">
        <v>0</v>
      </c>
      <c r="AO29" s="17">
        <v>0</v>
      </c>
      <c r="AP29" s="17">
        <v>3</v>
      </c>
      <c r="AQ29" s="276" t="s">
        <v>12</v>
      </c>
      <c r="AR29" s="277"/>
      <c r="AS29" s="17">
        <v>1</v>
      </c>
      <c r="AT29" s="17">
        <v>4</v>
      </c>
      <c r="AU29" s="17">
        <v>1</v>
      </c>
      <c r="AV29" s="17">
        <v>0</v>
      </c>
      <c r="AW29" s="17">
        <v>0</v>
      </c>
      <c r="AX29" s="17">
        <v>6</v>
      </c>
      <c r="BC29" s="274" t="s">
        <v>12</v>
      </c>
      <c r="BD29" s="275"/>
      <c r="BE29" s="17">
        <v>94</v>
      </c>
      <c r="BF29" s="17">
        <v>119</v>
      </c>
      <c r="BG29" s="17">
        <v>122</v>
      </c>
      <c r="BH29" s="17">
        <v>101</v>
      </c>
      <c r="BI29" s="17">
        <v>102</v>
      </c>
      <c r="BJ29" s="17">
        <v>538</v>
      </c>
      <c r="BK29" s="276" t="s">
        <v>12</v>
      </c>
      <c r="BL29" s="277"/>
      <c r="BM29" s="17">
        <v>109</v>
      </c>
      <c r="BN29" s="17">
        <v>153</v>
      </c>
      <c r="BO29" s="17">
        <v>140</v>
      </c>
      <c r="BP29" s="17">
        <v>126</v>
      </c>
      <c r="BQ29" s="17">
        <v>154</v>
      </c>
      <c r="BR29" s="17">
        <v>682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22"/>
      <c r="P30" s="22"/>
      <c r="Q30" s="20"/>
      <c r="R30" s="20"/>
      <c r="S30" s="20"/>
      <c r="T30" s="20"/>
      <c r="U30" s="20"/>
      <c r="V30" s="20"/>
      <c r="W30" s="22"/>
      <c r="X30" s="22"/>
      <c r="Y30" s="20"/>
      <c r="Z30" s="20"/>
      <c r="AA30" s="20"/>
      <c r="AB30" s="20"/>
      <c r="AC30" s="20"/>
      <c r="AD30" s="20"/>
      <c r="AI30" s="22"/>
      <c r="AJ30" s="22"/>
      <c r="AK30" s="20"/>
      <c r="AL30" s="20"/>
      <c r="AM30" s="20"/>
      <c r="AN30" s="20"/>
      <c r="AO30" s="20"/>
      <c r="AP30" s="20"/>
      <c r="AQ30" s="22"/>
      <c r="AR30" s="22"/>
      <c r="AS30" s="20"/>
      <c r="AT30" s="20"/>
      <c r="AU30" s="20"/>
      <c r="AV30" s="20"/>
      <c r="AW30" s="20"/>
      <c r="AX30" s="20"/>
      <c r="BC30" s="22"/>
      <c r="BD30" s="22"/>
      <c r="BE30" s="20"/>
      <c r="BF30" s="20"/>
      <c r="BG30" s="20"/>
      <c r="BH30" s="20"/>
      <c r="BI30" s="20"/>
      <c r="BJ30" s="20"/>
      <c r="BK30" s="22"/>
      <c r="BL30" s="22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805</v>
      </c>
      <c r="D32" s="346">
        <v>861</v>
      </c>
      <c r="E32" s="348">
        <v>1666</v>
      </c>
      <c r="F32" s="344">
        <v>0</v>
      </c>
      <c r="G32" s="346">
        <v>0</v>
      </c>
      <c r="H32" s="348">
        <v>0</v>
      </c>
      <c r="I32" s="338">
        <v>805</v>
      </c>
      <c r="J32" s="340">
        <v>861</v>
      </c>
      <c r="K32" s="342">
        <v>1666</v>
      </c>
      <c r="O32" s="274" t="s">
        <v>13</v>
      </c>
      <c r="P32" s="278"/>
      <c r="Q32" s="178">
        <v>86</v>
      </c>
      <c r="R32" s="179">
        <v>68</v>
      </c>
      <c r="S32" s="179">
        <v>62</v>
      </c>
      <c r="T32" s="179">
        <v>67</v>
      </c>
      <c r="U32" s="179">
        <v>62</v>
      </c>
      <c r="V32" s="179">
        <v>345</v>
      </c>
      <c r="W32" s="286" t="s">
        <v>13</v>
      </c>
      <c r="X32" s="287"/>
      <c r="Y32" s="179">
        <v>60</v>
      </c>
      <c r="Z32" s="179">
        <v>55</v>
      </c>
      <c r="AA32" s="179">
        <v>51</v>
      </c>
      <c r="AB32" s="179">
        <v>52</v>
      </c>
      <c r="AC32" s="179">
        <v>59</v>
      </c>
      <c r="AD32" s="180">
        <v>277</v>
      </c>
      <c r="AI32" s="274" t="s">
        <v>13</v>
      </c>
      <c r="AJ32" s="278"/>
      <c r="AK32" s="178">
        <v>1</v>
      </c>
      <c r="AL32" s="179"/>
      <c r="AM32" s="179">
        <v>1</v>
      </c>
      <c r="AN32" s="179"/>
      <c r="AO32" s="179"/>
      <c r="AP32" s="179">
        <v>2</v>
      </c>
      <c r="AQ32" s="286" t="s">
        <v>13</v>
      </c>
      <c r="AR32" s="287"/>
      <c r="AS32" s="179"/>
      <c r="AT32" s="179"/>
      <c r="AU32" s="179">
        <v>1</v>
      </c>
      <c r="AV32" s="179"/>
      <c r="AW32" s="179"/>
      <c r="AX32" s="180">
        <v>1</v>
      </c>
      <c r="BC32" s="274" t="s">
        <v>13</v>
      </c>
      <c r="BD32" s="278"/>
      <c r="BE32" s="178">
        <v>87</v>
      </c>
      <c r="BF32" s="178">
        <v>68</v>
      </c>
      <c r="BG32" s="178">
        <v>63</v>
      </c>
      <c r="BH32" s="178">
        <v>67</v>
      </c>
      <c r="BI32" s="178">
        <v>62</v>
      </c>
      <c r="BJ32" s="179">
        <v>347</v>
      </c>
      <c r="BK32" s="288" t="s">
        <v>13</v>
      </c>
      <c r="BL32" s="288"/>
      <c r="BM32" s="178">
        <v>60</v>
      </c>
      <c r="BN32" s="178">
        <v>55</v>
      </c>
      <c r="BO32" s="178">
        <v>52</v>
      </c>
      <c r="BP32" s="178">
        <v>52</v>
      </c>
      <c r="BQ32" s="178">
        <v>59</v>
      </c>
      <c r="BR32" s="180">
        <v>278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60</v>
      </c>
      <c r="R33" s="15">
        <v>62</v>
      </c>
      <c r="S33" s="15">
        <v>75</v>
      </c>
      <c r="T33" s="15">
        <v>76</v>
      </c>
      <c r="U33" s="15">
        <v>56</v>
      </c>
      <c r="V33" s="15">
        <v>329</v>
      </c>
      <c r="W33" s="281" t="s">
        <v>15</v>
      </c>
      <c r="X33" s="282"/>
      <c r="Y33" s="15">
        <v>54</v>
      </c>
      <c r="Z33" s="15">
        <v>59</v>
      </c>
      <c r="AA33" s="15">
        <v>45</v>
      </c>
      <c r="AB33" s="15">
        <v>61</v>
      </c>
      <c r="AC33" s="15">
        <v>45</v>
      </c>
      <c r="AD33" s="16">
        <v>264</v>
      </c>
      <c r="AI33" s="274" t="s">
        <v>15</v>
      </c>
      <c r="AJ33" s="278"/>
      <c r="AK33" s="14">
        <v>1</v>
      </c>
      <c r="AL33" s="15"/>
      <c r="AM33" s="15"/>
      <c r="AN33" s="15">
        <v>4</v>
      </c>
      <c r="AO33" s="15"/>
      <c r="AP33" s="15">
        <v>5</v>
      </c>
      <c r="AQ33" s="281" t="s">
        <v>15</v>
      </c>
      <c r="AR33" s="282"/>
      <c r="AS33" s="15"/>
      <c r="AT33" s="15"/>
      <c r="AU33" s="15"/>
      <c r="AV33" s="15"/>
      <c r="AW33" s="15">
        <v>1</v>
      </c>
      <c r="AX33" s="16">
        <v>1</v>
      </c>
      <c r="BC33" s="274" t="s">
        <v>15</v>
      </c>
      <c r="BD33" s="278"/>
      <c r="BE33" s="14">
        <v>61</v>
      </c>
      <c r="BF33" s="14">
        <v>62</v>
      </c>
      <c r="BG33" s="14">
        <v>75</v>
      </c>
      <c r="BH33" s="14">
        <v>80</v>
      </c>
      <c r="BI33" s="14">
        <v>56</v>
      </c>
      <c r="BJ33" s="15">
        <v>334</v>
      </c>
      <c r="BK33" s="283" t="s">
        <v>15</v>
      </c>
      <c r="BL33" s="283"/>
      <c r="BM33" s="14">
        <v>54</v>
      </c>
      <c r="BN33" s="14">
        <v>59</v>
      </c>
      <c r="BO33" s="14">
        <v>45</v>
      </c>
      <c r="BP33" s="14">
        <v>61</v>
      </c>
      <c r="BQ33" s="14">
        <v>46</v>
      </c>
      <c r="BR33" s="16">
        <v>265</v>
      </c>
    </row>
    <row r="34" spans="2:70" x14ac:dyDescent="0.15">
      <c r="B34" s="80" t="s">
        <v>46</v>
      </c>
      <c r="C34" s="330">
        <v>900</v>
      </c>
      <c r="D34" s="332">
        <v>1395</v>
      </c>
      <c r="E34" s="334">
        <v>2295</v>
      </c>
      <c r="F34" s="330">
        <v>0</v>
      </c>
      <c r="G34" s="336">
        <v>1</v>
      </c>
      <c r="H34" s="337">
        <v>1</v>
      </c>
      <c r="I34" s="412">
        <v>900</v>
      </c>
      <c r="J34" s="326">
        <v>1396</v>
      </c>
      <c r="K34" s="328">
        <v>2296</v>
      </c>
      <c r="O34" s="274" t="s">
        <v>12</v>
      </c>
      <c r="P34" s="275"/>
      <c r="Q34" s="17">
        <v>146</v>
      </c>
      <c r="R34" s="17">
        <v>130</v>
      </c>
      <c r="S34" s="17">
        <v>137</v>
      </c>
      <c r="T34" s="17">
        <v>143</v>
      </c>
      <c r="U34" s="17">
        <v>118</v>
      </c>
      <c r="V34" s="17">
        <v>674</v>
      </c>
      <c r="W34" s="276" t="s">
        <v>12</v>
      </c>
      <c r="X34" s="277"/>
      <c r="Y34" s="17">
        <v>114</v>
      </c>
      <c r="Z34" s="17">
        <v>114</v>
      </c>
      <c r="AA34" s="17">
        <v>96</v>
      </c>
      <c r="AB34" s="17">
        <v>113</v>
      </c>
      <c r="AC34" s="17">
        <v>104</v>
      </c>
      <c r="AD34" s="17">
        <v>541</v>
      </c>
      <c r="AI34" s="274" t="s">
        <v>12</v>
      </c>
      <c r="AJ34" s="275"/>
      <c r="AK34" s="17">
        <v>2</v>
      </c>
      <c r="AL34" s="17">
        <v>0</v>
      </c>
      <c r="AM34" s="17">
        <v>1</v>
      </c>
      <c r="AN34" s="17">
        <v>4</v>
      </c>
      <c r="AO34" s="17">
        <v>0</v>
      </c>
      <c r="AP34" s="17">
        <v>7</v>
      </c>
      <c r="AQ34" s="276" t="s">
        <v>12</v>
      </c>
      <c r="AR34" s="277"/>
      <c r="AS34" s="17">
        <v>0</v>
      </c>
      <c r="AT34" s="17">
        <v>0</v>
      </c>
      <c r="AU34" s="17">
        <v>1</v>
      </c>
      <c r="AV34" s="17">
        <v>0</v>
      </c>
      <c r="AW34" s="17">
        <v>1</v>
      </c>
      <c r="AX34" s="17">
        <v>2</v>
      </c>
      <c r="BC34" s="274" t="s">
        <v>12</v>
      </c>
      <c r="BD34" s="275"/>
      <c r="BE34" s="17">
        <v>148</v>
      </c>
      <c r="BF34" s="17">
        <v>130</v>
      </c>
      <c r="BG34" s="17">
        <v>138</v>
      </c>
      <c r="BH34" s="17">
        <v>147</v>
      </c>
      <c r="BI34" s="17">
        <v>118</v>
      </c>
      <c r="BJ34" s="17">
        <v>681</v>
      </c>
      <c r="BK34" s="276" t="s">
        <v>12</v>
      </c>
      <c r="BL34" s="277"/>
      <c r="BM34" s="17">
        <v>114</v>
      </c>
      <c r="BN34" s="17">
        <v>114</v>
      </c>
      <c r="BO34" s="17">
        <v>97</v>
      </c>
      <c r="BP34" s="17">
        <v>113</v>
      </c>
      <c r="BQ34" s="17">
        <v>105</v>
      </c>
      <c r="BR34" s="17">
        <v>543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22"/>
      <c r="P35" s="22"/>
      <c r="Q35" s="20"/>
      <c r="R35" s="20"/>
      <c r="S35" s="20"/>
      <c r="T35" s="20"/>
      <c r="U35" s="20"/>
      <c r="V35" s="20"/>
      <c r="W35" s="22"/>
      <c r="X35" s="22"/>
      <c r="Y35" s="20"/>
      <c r="Z35" s="20"/>
      <c r="AA35" s="20"/>
      <c r="AB35" s="20"/>
      <c r="AC35" s="20"/>
      <c r="AD35" s="20"/>
      <c r="AI35" s="22"/>
      <c r="AJ35" s="22"/>
      <c r="AK35" s="20"/>
      <c r="AL35" s="20"/>
      <c r="AM35" s="20"/>
      <c r="AN35" s="20"/>
      <c r="AO35" s="20"/>
      <c r="AP35" s="20"/>
      <c r="AQ35" s="22"/>
      <c r="AR35" s="22"/>
      <c r="AS35" s="20"/>
      <c r="AT35" s="20"/>
      <c r="AU35" s="20"/>
      <c r="AV35" s="20"/>
      <c r="AW35" s="20"/>
      <c r="AX35" s="20"/>
      <c r="BC35" s="22"/>
      <c r="BD35" s="22"/>
      <c r="BE35" s="20"/>
      <c r="BF35" s="20"/>
      <c r="BG35" s="20"/>
      <c r="BH35" s="20"/>
      <c r="BI35" s="20"/>
      <c r="BJ35" s="20"/>
      <c r="BK35" s="22"/>
      <c r="BL35" s="22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178">
        <v>62</v>
      </c>
      <c r="R37" s="179">
        <v>43</v>
      </c>
      <c r="S37" s="179">
        <v>54</v>
      </c>
      <c r="T37" s="179">
        <v>76</v>
      </c>
      <c r="U37" s="179">
        <v>63</v>
      </c>
      <c r="V37" s="179">
        <v>298</v>
      </c>
      <c r="W37" s="286" t="s">
        <v>13</v>
      </c>
      <c r="X37" s="287"/>
      <c r="Y37" s="179">
        <v>82</v>
      </c>
      <c r="Z37" s="179">
        <v>72</v>
      </c>
      <c r="AA37" s="179">
        <v>71</v>
      </c>
      <c r="AB37" s="179">
        <v>58</v>
      </c>
      <c r="AC37" s="179">
        <v>89</v>
      </c>
      <c r="AD37" s="180">
        <v>372</v>
      </c>
      <c r="AI37" s="274" t="s">
        <v>13</v>
      </c>
      <c r="AJ37" s="278"/>
      <c r="AK37" s="178"/>
      <c r="AL37" s="179">
        <v>1</v>
      </c>
      <c r="AM37" s="179"/>
      <c r="AN37" s="179"/>
      <c r="AO37" s="179"/>
      <c r="AP37" s="179">
        <v>1</v>
      </c>
      <c r="AQ37" s="286" t="s">
        <v>13</v>
      </c>
      <c r="AR37" s="287"/>
      <c r="AS37" s="179"/>
      <c r="AT37" s="179"/>
      <c r="AU37" s="179"/>
      <c r="AV37" s="179"/>
      <c r="AW37" s="179"/>
      <c r="AX37" s="180">
        <v>0</v>
      </c>
      <c r="BC37" s="274" t="s">
        <v>13</v>
      </c>
      <c r="BD37" s="278"/>
      <c r="BE37" s="178">
        <v>62</v>
      </c>
      <c r="BF37" s="178">
        <v>44</v>
      </c>
      <c r="BG37" s="178">
        <v>54</v>
      </c>
      <c r="BH37" s="178">
        <v>76</v>
      </c>
      <c r="BI37" s="178">
        <v>63</v>
      </c>
      <c r="BJ37" s="179">
        <v>299</v>
      </c>
      <c r="BK37" s="288" t="s">
        <v>13</v>
      </c>
      <c r="BL37" s="288"/>
      <c r="BM37" s="178">
        <v>82</v>
      </c>
      <c r="BN37" s="178">
        <v>72</v>
      </c>
      <c r="BO37" s="178">
        <v>71</v>
      </c>
      <c r="BP37" s="178">
        <v>58</v>
      </c>
      <c r="BQ37" s="178">
        <v>89</v>
      </c>
      <c r="BR37" s="180">
        <v>372</v>
      </c>
    </row>
    <row r="38" spans="2:70" ht="14.25" thickBot="1" x14ac:dyDescent="0.2">
      <c r="B38" s="135" t="s">
        <v>41</v>
      </c>
      <c r="C38" s="308">
        <v>0.16950000000000001</v>
      </c>
      <c r="D38" s="309">
        <v>0.1663</v>
      </c>
      <c r="E38" s="310">
        <v>0.1678</v>
      </c>
      <c r="F38" s="308">
        <v>0</v>
      </c>
      <c r="G38" s="309">
        <v>0</v>
      </c>
      <c r="H38" s="311">
        <v>0</v>
      </c>
      <c r="I38" s="305">
        <v>0.16800000000000001</v>
      </c>
      <c r="J38" s="306">
        <v>0.16450000000000001</v>
      </c>
      <c r="K38" s="307">
        <v>0.16619999999999999</v>
      </c>
      <c r="O38" s="274" t="s">
        <v>15</v>
      </c>
      <c r="P38" s="278"/>
      <c r="Q38" s="14">
        <v>52</v>
      </c>
      <c r="R38" s="15">
        <v>66</v>
      </c>
      <c r="S38" s="15">
        <v>68</v>
      </c>
      <c r="T38" s="15">
        <v>63</v>
      </c>
      <c r="U38" s="15">
        <v>62</v>
      </c>
      <c r="V38" s="15">
        <v>311</v>
      </c>
      <c r="W38" s="281" t="s">
        <v>15</v>
      </c>
      <c r="X38" s="282"/>
      <c r="Y38" s="15">
        <v>79</v>
      </c>
      <c r="Z38" s="15">
        <v>72</v>
      </c>
      <c r="AA38" s="15">
        <v>91</v>
      </c>
      <c r="AB38" s="15">
        <v>69</v>
      </c>
      <c r="AC38" s="15">
        <v>81</v>
      </c>
      <c r="AD38" s="16">
        <v>392</v>
      </c>
      <c r="AI38" s="274" t="s">
        <v>15</v>
      </c>
      <c r="AJ38" s="278"/>
      <c r="AK38" s="14"/>
      <c r="AL38" s="15"/>
      <c r="AM38" s="15"/>
      <c r="AN38" s="15"/>
      <c r="AO38" s="15"/>
      <c r="AP38" s="15">
        <v>0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52</v>
      </c>
      <c r="BF38" s="14">
        <v>66</v>
      </c>
      <c r="BG38" s="14">
        <v>68</v>
      </c>
      <c r="BH38" s="14">
        <v>63</v>
      </c>
      <c r="BI38" s="14">
        <v>62</v>
      </c>
      <c r="BJ38" s="15">
        <v>311</v>
      </c>
      <c r="BK38" s="283" t="s">
        <v>15</v>
      </c>
      <c r="BL38" s="283"/>
      <c r="BM38" s="14">
        <v>79</v>
      </c>
      <c r="BN38" s="14">
        <v>72</v>
      </c>
      <c r="BO38" s="14">
        <v>91</v>
      </c>
      <c r="BP38" s="14">
        <v>69</v>
      </c>
      <c r="BQ38" s="14">
        <v>81</v>
      </c>
      <c r="BR38" s="16">
        <v>392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69"/>
      <c r="O39" s="274" t="s">
        <v>12</v>
      </c>
      <c r="P39" s="275"/>
      <c r="Q39" s="17">
        <v>114</v>
      </c>
      <c r="R39" s="17">
        <v>109</v>
      </c>
      <c r="S39" s="17">
        <v>122</v>
      </c>
      <c r="T39" s="17">
        <v>139</v>
      </c>
      <c r="U39" s="17">
        <v>125</v>
      </c>
      <c r="V39" s="17">
        <v>609</v>
      </c>
      <c r="W39" s="276" t="s">
        <v>12</v>
      </c>
      <c r="X39" s="277"/>
      <c r="Y39" s="17">
        <v>161</v>
      </c>
      <c r="Z39" s="17">
        <v>144</v>
      </c>
      <c r="AA39" s="17">
        <v>162</v>
      </c>
      <c r="AB39" s="17">
        <v>127</v>
      </c>
      <c r="AC39" s="17">
        <v>170</v>
      </c>
      <c r="AD39" s="17">
        <v>764</v>
      </c>
      <c r="AI39" s="274" t="s">
        <v>12</v>
      </c>
      <c r="AJ39" s="275"/>
      <c r="AK39" s="17">
        <v>0</v>
      </c>
      <c r="AL39" s="17">
        <v>1</v>
      </c>
      <c r="AM39" s="17">
        <v>0</v>
      </c>
      <c r="AN39" s="17">
        <v>0</v>
      </c>
      <c r="AO39" s="17">
        <v>0</v>
      </c>
      <c r="AP39" s="17">
        <v>1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114</v>
      </c>
      <c r="BF39" s="17">
        <v>110</v>
      </c>
      <c r="BG39" s="17">
        <v>122</v>
      </c>
      <c r="BH39" s="17">
        <v>139</v>
      </c>
      <c r="BI39" s="17">
        <v>125</v>
      </c>
      <c r="BJ39" s="17">
        <v>610</v>
      </c>
      <c r="BK39" s="276" t="s">
        <v>12</v>
      </c>
      <c r="BL39" s="277"/>
      <c r="BM39" s="17">
        <v>161</v>
      </c>
      <c r="BN39" s="17">
        <v>144</v>
      </c>
      <c r="BO39" s="17">
        <v>162</v>
      </c>
      <c r="BP39" s="17">
        <v>127</v>
      </c>
      <c r="BQ39" s="17">
        <v>170</v>
      </c>
      <c r="BR39" s="17">
        <v>764</v>
      </c>
    </row>
    <row r="40" spans="2:70" x14ac:dyDescent="0.15">
      <c r="B40" s="82" t="s">
        <v>43</v>
      </c>
      <c r="C40" s="297">
        <v>0.1895</v>
      </c>
      <c r="D40" s="299">
        <v>0.26950000000000002</v>
      </c>
      <c r="E40" s="301">
        <v>0.23119999999999999</v>
      </c>
      <c r="F40" s="297">
        <v>0</v>
      </c>
      <c r="G40" s="299">
        <v>1.7899999999999999E-2</v>
      </c>
      <c r="H40" s="303">
        <v>1.01E-2</v>
      </c>
      <c r="I40" s="291">
        <v>0.18779999999999999</v>
      </c>
      <c r="J40" s="293">
        <v>0.26679999999999998</v>
      </c>
      <c r="K40" s="295">
        <v>0.22900000000000001</v>
      </c>
      <c r="O40" s="22"/>
      <c r="P40" s="22"/>
      <c r="Q40" s="20"/>
      <c r="R40" s="20"/>
      <c r="S40" s="20"/>
      <c r="T40" s="20"/>
      <c r="U40" s="20"/>
      <c r="V40" s="20"/>
      <c r="W40" s="22"/>
      <c r="X40" s="22"/>
      <c r="Y40" s="20"/>
      <c r="Z40" s="20"/>
      <c r="AA40" s="20"/>
      <c r="AB40" s="20"/>
      <c r="AC40" s="20"/>
      <c r="AD40" s="20"/>
      <c r="AI40" s="22"/>
      <c r="AJ40" s="22"/>
      <c r="AK40" s="20"/>
      <c r="AL40" s="20"/>
      <c r="AM40" s="20"/>
      <c r="AN40" s="20"/>
      <c r="AO40" s="20"/>
      <c r="AP40" s="20"/>
      <c r="AQ40" s="22"/>
      <c r="AR40" s="22"/>
      <c r="AS40" s="20"/>
      <c r="AT40" s="20"/>
      <c r="AU40" s="20"/>
      <c r="AV40" s="20"/>
      <c r="AW40" s="20"/>
      <c r="AX40" s="20"/>
      <c r="BC40" s="22"/>
      <c r="BD40" s="22"/>
      <c r="BE40" s="20"/>
      <c r="BF40" s="20"/>
      <c r="BG40" s="20"/>
      <c r="BH40" s="20"/>
      <c r="BI40" s="20"/>
      <c r="BJ40" s="20"/>
      <c r="BK40" s="22"/>
      <c r="BL40" s="22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178">
        <v>88</v>
      </c>
      <c r="R42" s="179">
        <v>91</v>
      </c>
      <c r="S42" s="179">
        <v>75</v>
      </c>
      <c r="T42" s="179">
        <v>98</v>
      </c>
      <c r="U42" s="179">
        <v>81</v>
      </c>
      <c r="V42" s="179">
        <v>433</v>
      </c>
      <c r="W42" s="286" t="s">
        <v>13</v>
      </c>
      <c r="X42" s="287"/>
      <c r="Y42" s="179">
        <v>91</v>
      </c>
      <c r="Z42" s="179">
        <v>100</v>
      </c>
      <c r="AA42" s="179">
        <v>93</v>
      </c>
      <c r="AB42" s="179">
        <v>58</v>
      </c>
      <c r="AC42" s="179">
        <v>35</v>
      </c>
      <c r="AD42" s="180">
        <v>377</v>
      </c>
      <c r="AI42" s="274" t="s">
        <v>13</v>
      </c>
      <c r="AJ42" s="278"/>
      <c r="AK42" s="178"/>
      <c r="AL42" s="179"/>
      <c r="AM42" s="179"/>
      <c r="AN42" s="179"/>
      <c r="AO42" s="179"/>
      <c r="AP42" s="179">
        <v>0</v>
      </c>
      <c r="AQ42" s="286" t="s">
        <v>13</v>
      </c>
      <c r="AR42" s="287"/>
      <c r="AS42" s="179"/>
      <c r="AT42" s="179"/>
      <c r="AU42" s="179"/>
      <c r="AV42" s="179"/>
      <c r="AW42" s="179"/>
      <c r="AX42" s="180">
        <v>0</v>
      </c>
      <c r="BC42" s="274" t="s">
        <v>13</v>
      </c>
      <c r="BD42" s="278"/>
      <c r="BE42" s="178">
        <v>88</v>
      </c>
      <c r="BF42" s="178">
        <v>91</v>
      </c>
      <c r="BG42" s="178">
        <v>75</v>
      </c>
      <c r="BH42" s="178">
        <v>98</v>
      </c>
      <c r="BI42" s="178">
        <v>81</v>
      </c>
      <c r="BJ42" s="180">
        <v>433</v>
      </c>
      <c r="BK42" s="288" t="s">
        <v>13</v>
      </c>
      <c r="BL42" s="288"/>
      <c r="BM42" s="178">
        <v>91</v>
      </c>
      <c r="BN42" s="178">
        <v>100</v>
      </c>
      <c r="BO42" s="178">
        <v>93</v>
      </c>
      <c r="BP42" s="178">
        <v>58</v>
      </c>
      <c r="BQ42" s="178">
        <v>35</v>
      </c>
      <c r="BR42" s="180">
        <v>377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78</v>
      </c>
      <c r="R43" s="15">
        <v>93</v>
      </c>
      <c r="S43" s="15">
        <v>87</v>
      </c>
      <c r="T43" s="15">
        <v>94</v>
      </c>
      <c r="U43" s="15">
        <v>117</v>
      </c>
      <c r="V43" s="15">
        <v>469</v>
      </c>
      <c r="W43" s="281" t="s">
        <v>15</v>
      </c>
      <c r="X43" s="282"/>
      <c r="Y43" s="15">
        <v>103</v>
      </c>
      <c r="Z43" s="15">
        <v>97</v>
      </c>
      <c r="AA43" s="15">
        <v>115</v>
      </c>
      <c r="AB43" s="15">
        <v>106</v>
      </c>
      <c r="AC43" s="15">
        <v>57</v>
      </c>
      <c r="AD43" s="160">
        <v>478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78</v>
      </c>
      <c r="BF43" s="14">
        <v>93</v>
      </c>
      <c r="BG43" s="14">
        <v>87</v>
      </c>
      <c r="BH43" s="14">
        <v>94</v>
      </c>
      <c r="BI43" s="14">
        <v>117</v>
      </c>
      <c r="BJ43" s="15">
        <v>469</v>
      </c>
      <c r="BK43" s="283" t="s">
        <v>15</v>
      </c>
      <c r="BL43" s="283"/>
      <c r="BM43" s="14">
        <v>103</v>
      </c>
      <c r="BN43" s="14">
        <v>97</v>
      </c>
      <c r="BO43" s="14">
        <v>115</v>
      </c>
      <c r="BP43" s="14">
        <v>106</v>
      </c>
      <c r="BQ43" s="14">
        <v>57</v>
      </c>
      <c r="BR43" s="16">
        <v>478</v>
      </c>
    </row>
    <row r="44" spans="2:70" x14ac:dyDescent="0.15">
      <c r="O44" s="274" t="s">
        <v>12</v>
      </c>
      <c r="P44" s="275"/>
      <c r="Q44" s="17">
        <v>166</v>
      </c>
      <c r="R44" s="17">
        <v>184</v>
      </c>
      <c r="S44" s="17">
        <v>162</v>
      </c>
      <c r="T44" s="17">
        <v>192</v>
      </c>
      <c r="U44" s="17">
        <v>198</v>
      </c>
      <c r="V44" s="17">
        <v>902</v>
      </c>
      <c r="W44" s="276" t="s">
        <v>12</v>
      </c>
      <c r="X44" s="277"/>
      <c r="Y44" s="17">
        <v>194</v>
      </c>
      <c r="Z44" s="17">
        <v>197</v>
      </c>
      <c r="AA44" s="17">
        <v>208</v>
      </c>
      <c r="AB44" s="17">
        <v>164</v>
      </c>
      <c r="AC44" s="17">
        <v>92</v>
      </c>
      <c r="AD44" s="17">
        <v>855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166</v>
      </c>
      <c r="BF44" s="17">
        <v>184</v>
      </c>
      <c r="BG44" s="17">
        <v>162</v>
      </c>
      <c r="BH44" s="17">
        <v>192</v>
      </c>
      <c r="BI44" s="17">
        <v>198</v>
      </c>
      <c r="BJ44" s="17">
        <v>902</v>
      </c>
      <c r="BK44" s="276" t="s">
        <v>12</v>
      </c>
      <c r="BL44" s="277"/>
      <c r="BM44" s="17">
        <v>194</v>
      </c>
      <c r="BN44" s="17">
        <v>197</v>
      </c>
      <c r="BO44" s="17">
        <v>208</v>
      </c>
      <c r="BP44" s="17">
        <v>164</v>
      </c>
      <c r="BQ44" s="17">
        <v>92</v>
      </c>
      <c r="BR44" s="17">
        <v>855</v>
      </c>
    </row>
    <row r="45" spans="2:70" x14ac:dyDescent="0.15">
      <c r="B45" s="28"/>
      <c r="C45" s="28"/>
      <c r="O45" s="22"/>
      <c r="P45" s="22"/>
      <c r="Q45" s="20"/>
      <c r="R45" s="20"/>
      <c r="S45" s="20"/>
      <c r="T45" s="20"/>
      <c r="U45" s="20"/>
      <c r="V45" s="20"/>
      <c r="W45" s="22"/>
      <c r="X45" s="22"/>
      <c r="Y45" s="20"/>
      <c r="Z45" s="20"/>
      <c r="AA45" s="20"/>
      <c r="AB45" s="20"/>
      <c r="AC45" s="20"/>
      <c r="AD45" s="20"/>
      <c r="AI45" s="22"/>
      <c r="AJ45" s="22"/>
      <c r="AK45" s="20"/>
      <c r="AL45" s="20"/>
      <c r="AM45" s="20"/>
      <c r="AN45" s="20"/>
      <c r="AO45" s="20"/>
      <c r="AP45" s="20"/>
      <c r="AQ45" s="22"/>
      <c r="AR45" s="22"/>
      <c r="AS45" s="20"/>
      <c r="AT45" s="20"/>
      <c r="AU45" s="20"/>
      <c r="AV45" s="20"/>
      <c r="AW45" s="20"/>
      <c r="AX45" s="20"/>
      <c r="BC45" s="22"/>
      <c r="BD45" s="22"/>
      <c r="BE45" s="20"/>
      <c r="BF45" s="20"/>
      <c r="BG45" s="20"/>
      <c r="BH45" s="20"/>
      <c r="BI45" s="20"/>
      <c r="BJ45" s="20"/>
      <c r="BK45" s="22"/>
      <c r="BL45" s="22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178">
        <v>59</v>
      </c>
      <c r="R47" s="179">
        <v>53</v>
      </c>
      <c r="S47" s="179">
        <v>62</v>
      </c>
      <c r="T47" s="179">
        <v>51</v>
      </c>
      <c r="U47" s="179">
        <v>42</v>
      </c>
      <c r="V47" s="179">
        <v>267</v>
      </c>
      <c r="W47" s="286" t="s">
        <v>13</v>
      </c>
      <c r="X47" s="287"/>
      <c r="Y47" s="179">
        <v>43</v>
      </c>
      <c r="Z47" s="179">
        <v>24</v>
      </c>
      <c r="AA47" s="179">
        <v>34</v>
      </c>
      <c r="AB47" s="179">
        <v>31</v>
      </c>
      <c r="AC47" s="179">
        <v>24</v>
      </c>
      <c r="AD47" s="180">
        <v>156</v>
      </c>
      <c r="AI47" s="274" t="s">
        <v>13</v>
      </c>
      <c r="AJ47" s="278"/>
      <c r="AK47" s="178"/>
      <c r="AL47" s="179"/>
      <c r="AM47" s="179"/>
      <c r="AN47" s="179"/>
      <c r="AO47" s="179"/>
      <c r="AP47" s="179">
        <v>0</v>
      </c>
      <c r="AQ47" s="286" t="s">
        <v>13</v>
      </c>
      <c r="AR47" s="287"/>
      <c r="AS47" s="179"/>
      <c r="AT47" s="179"/>
      <c r="AU47" s="179"/>
      <c r="AV47" s="179"/>
      <c r="AW47" s="179"/>
      <c r="AX47" s="180">
        <v>0</v>
      </c>
      <c r="BC47" s="274" t="s">
        <v>13</v>
      </c>
      <c r="BD47" s="278"/>
      <c r="BE47" s="178">
        <v>59</v>
      </c>
      <c r="BF47" s="178">
        <v>53</v>
      </c>
      <c r="BG47" s="178">
        <v>62</v>
      </c>
      <c r="BH47" s="178">
        <v>51</v>
      </c>
      <c r="BI47" s="178">
        <v>42</v>
      </c>
      <c r="BJ47" s="179">
        <v>267</v>
      </c>
      <c r="BK47" s="288" t="s">
        <v>13</v>
      </c>
      <c r="BL47" s="288"/>
      <c r="BM47" s="178">
        <v>43</v>
      </c>
      <c r="BN47" s="178">
        <v>24</v>
      </c>
      <c r="BO47" s="178">
        <v>34</v>
      </c>
      <c r="BP47" s="178">
        <v>31</v>
      </c>
      <c r="BQ47" s="178">
        <v>24</v>
      </c>
      <c r="BR47" s="180">
        <v>156</v>
      </c>
    </row>
    <row r="48" spans="2:70" ht="14.25" thickBot="1" x14ac:dyDescent="0.2">
      <c r="O48" s="274" t="s">
        <v>15</v>
      </c>
      <c r="P48" s="278"/>
      <c r="Q48" s="14">
        <v>65</v>
      </c>
      <c r="R48" s="15">
        <v>79</v>
      </c>
      <c r="S48" s="15">
        <v>69</v>
      </c>
      <c r="T48" s="15">
        <v>63</v>
      </c>
      <c r="U48" s="15">
        <v>53</v>
      </c>
      <c r="V48" s="15">
        <v>329</v>
      </c>
      <c r="W48" s="281" t="s">
        <v>15</v>
      </c>
      <c r="X48" s="282"/>
      <c r="Y48" s="15">
        <v>46</v>
      </c>
      <c r="Z48" s="15">
        <v>55</v>
      </c>
      <c r="AA48" s="15">
        <v>66</v>
      </c>
      <c r="AB48" s="15">
        <v>58</v>
      </c>
      <c r="AC48" s="15">
        <v>50</v>
      </c>
      <c r="AD48" s="16">
        <v>275</v>
      </c>
      <c r="AI48" s="274" t="s">
        <v>15</v>
      </c>
      <c r="AJ48" s="278"/>
      <c r="AK48" s="14"/>
      <c r="AL48" s="15"/>
      <c r="AM48" s="15">
        <v>1</v>
      </c>
      <c r="AN48" s="15"/>
      <c r="AO48" s="15"/>
      <c r="AP48" s="15">
        <v>1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65</v>
      </c>
      <c r="BF48" s="14">
        <v>79</v>
      </c>
      <c r="BG48" s="14">
        <v>70</v>
      </c>
      <c r="BH48" s="14">
        <v>63</v>
      </c>
      <c r="BI48" s="14">
        <v>53</v>
      </c>
      <c r="BJ48" s="15">
        <v>330</v>
      </c>
      <c r="BK48" s="283" t="s">
        <v>15</v>
      </c>
      <c r="BL48" s="283"/>
      <c r="BM48" s="14">
        <v>46</v>
      </c>
      <c r="BN48" s="14">
        <v>55</v>
      </c>
      <c r="BO48" s="14">
        <v>66</v>
      </c>
      <c r="BP48" s="14">
        <v>58</v>
      </c>
      <c r="BQ48" s="14">
        <v>50</v>
      </c>
      <c r="BR48" s="16">
        <v>275</v>
      </c>
    </row>
    <row r="49" spans="15:76" x14ac:dyDescent="0.15">
      <c r="O49" s="274" t="s">
        <v>12</v>
      </c>
      <c r="P49" s="275"/>
      <c r="Q49" s="17">
        <v>124</v>
      </c>
      <c r="R49" s="17">
        <v>132</v>
      </c>
      <c r="S49" s="17">
        <v>131</v>
      </c>
      <c r="T49" s="17">
        <v>114</v>
      </c>
      <c r="U49" s="17">
        <v>95</v>
      </c>
      <c r="V49" s="17">
        <v>596</v>
      </c>
      <c r="W49" s="276" t="s">
        <v>12</v>
      </c>
      <c r="X49" s="277"/>
      <c r="Y49" s="17">
        <v>89</v>
      </c>
      <c r="Z49" s="17">
        <v>79</v>
      </c>
      <c r="AA49" s="17">
        <v>100</v>
      </c>
      <c r="AB49" s="17">
        <v>89</v>
      </c>
      <c r="AC49" s="17">
        <v>74</v>
      </c>
      <c r="AD49" s="17">
        <v>431</v>
      </c>
      <c r="AI49" s="274" t="s">
        <v>12</v>
      </c>
      <c r="AJ49" s="275"/>
      <c r="AK49" s="17">
        <v>0</v>
      </c>
      <c r="AL49" s="17">
        <v>0</v>
      </c>
      <c r="AM49" s="17">
        <v>1</v>
      </c>
      <c r="AN49" s="17">
        <v>0</v>
      </c>
      <c r="AO49" s="17">
        <v>0</v>
      </c>
      <c r="AP49" s="17">
        <v>1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124</v>
      </c>
      <c r="BF49" s="17">
        <v>132</v>
      </c>
      <c r="BG49" s="17">
        <v>132</v>
      </c>
      <c r="BH49" s="17">
        <v>114</v>
      </c>
      <c r="BI49" s="17">
        <v>95</v>
      </c>
      <c r="BJ49" s="17">
        <v>597</v>
      </c>
      <c r="BK49" s="276" t="s">
        <v>12</v>
      </c>
      <c r="BL49" s="277"/>
      <c r="BM49" s="17">
        <v>89</v>
      </c>
      <c r="BN49" s="17">
        <v>79</v>
      </c>
      <c r="BO49" s="17">
        <v>100</v>
      </c>
      <c r="BP49" s="17">
        <v>89</v>
      </c>
      <c r="BQ49" s="17">
        <v>74</v>
      </c>
      <c r="BR49" s="17">
        <v>431</v>
      </c>
    </row>
    <row r="50" spans="15:76" x14ac:dyDescent="0.15">
      <c r="O50" s="22"/>
      <c r="P50" s="22"/>
      <c r="Q50" s="20"/>
      <c r="R50" s="20"/>
      <c r="S50" s="20"/>
      <c r="T50" s="20"/>
      <c r="U50" s="20"/>
      <c r="V50" s="20"/>
      <c r="W50" s="22"/>
      <c r="X50" s="22"/>
      <c r="Y50" s="20"/>
      <c r="Z50" s="20"/>
      <c r="AA50" s="20"/>
      <c r="AB50" s="20"/>
      <c r="AC50" s="20"/>
      <c r="AD50" s="20"/>
      <c r="AI50" s="22"/>
      <c r="AJ50" s="22"/>
      <c r="AK50" s="20"/>
      <c r="AL50" s="20"/>
      <c r="AM50" s="20"/>
      <c r="AN50" s="20"/>
      <c r="AO50" s="20"/>
      <c r="AP50" s="20"/>
      <c r="AQ50" s="22"/>
      <c r="AR50" s="22"/>
      <c r="AS50" s="20"/>
      <c r="AT50" s="20"/>
      <c r="AU50" s="20"/>
      <c r="AV50" s="20"/>
      <c r="AW50" s="20"/>
      <c r="AX50" s="20"/>
      <c r="BC50" s="22"/>
      <c r="BD50" s="22"/>
      <c r="BE50" s="20"/>
      <c r="BF50" s="20"/>
      <c r="BG50" s="20"/>
      <c r="BH50" s="20"/>
      <c r="BI50" s="20"/>
      <c r="BJ50" s="20"/>
      <c r="BK50" s="22"/>
      <c r="BL50" s="22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178">
        <v>25</v>
      </c>
      <c r="R52" s="179">
        <v>16</v>
      </c>
      <c r="S52" s="179">
        <v>20</v>
      </c>
      <c r="T52" s="179">
        <v>14</v>
      </c>
      <c r="U52" s="179">
        <v>9</v>
      </c>
      <c r="V52" s="179">
        <v>84</v>
      </c>
      <c r="W52" s="286" t="s">
        <v>13</v>
      </c>
      <c r="X52" s="287"/>
      <c r="Y52" s="24">
        <v>4</v>
      </c>
      <c r="Z52" s="24">
        <v>1</v>
      </c>
      <c r="AA52" s="24">
        <v>7</v>
      </c>
      <c r="AB52" s="24">
        <v>3</v>
      </c>
      <c r="AC52" s="24">
        <v>1</v>
      </c>
      <c r="AD52" s="180">
        <v>16</v>
      </c>
      <c r="AI52" s="274" t="s">
        <v>13</v>
      </c>
      <c r="AJ52" s="278"/>
      <c r="AK52" s="178"/>
      <c r="AL52" s="179"/>
      <c r="AM52" s="179"/>
      <c r="AN52" s="179"/>
      <c r="AO52" s="179"/>
      <c r="AP52" s="179">
        <v>0</v>
      </c>
      <c r="AQ52" s="286" t="s">
        <v>13</v>
      </c>
      <c r="AR52" s="287"/>
      <c r="AS52" s="179"/>
      <c r="AT52" s="179"/>
      <c r="AU52" s="179"/>
      <c r="AV52" s="179"/>
      <c r="AW52" s="179"/>
      <c r="AX52" s="180">
        <v>0</v>
      </c>
      <c r="BC52" s="274" t="s">
        <v>13</v>
      </c>
      <c r="BD52" s="278"/>
      <c r="BE52" s="178">
        <v>25</v>
      </c>
      <c r="BF52" s="178">
        <v>16</v>
      </c>
      <c r="BG52" s="178">
        <v>20</v>
      </c>
      <c r="BH52" s="178">
        <v>14</v>
      </c>
      <c r="BI52" s="178">
        <v>9</v>
      </c>
      <c r="BJ52" s="179">
        <v>84</v>
      </c>
      <c r="BK52" s="288" t="s">
        <v>13</v>
      </c>
      <c r="BL52" s="288"/>
      <c r="BM52" s="178">
        <v>4</v>
      </c>
      <c r="BN52" s="178">
        <v>1</v>
      </c>
      <c r="BO52" s="178">
        <v>7</v>
      </c>
      <c r="BP52" s="178">
        <v>3</v>
      </c>
      <c r="BQ52" s="178">
        <v>1</v>
      </c>
      <c r="BR52" s="180">
        <v>16</v>
      </c>
    </row>
    <row r="53" spans="15:76" ht="14.25" thickBot="1" x14ac:dyDescent="0.2">
      <c r="O53" s="274" t="s">
        <v>15</v>
      </c>
      <c r="P53" s="278"/>
      <c r="Q53" s="14">
        <v>47</v>
      </c>
      <c r="R53" s="15">
        <v>53</v>
      </c>
      <c r="S53" s="15">
        <v>43</v>
      </c>
      <c r="T53" s="15">
        <v>31</v>
      </c>
      <c r="U53" s="15">
        <v>35</v>
      </c>
      <c r="V53" s="15">
        <v>209</v>
      </c>
      <c r="W53" s="281" t="s">
        <v>15</v>
      </c>
      <c r="X53" s="282"/>
      <c r="Y53" s="25">
        <v>27</v>
      </c>
      <c r="Z53" s="25">
        <v>25</v>
      </c>
      <c r="AA53" s="25">
        <v>10</v>
      </c>
      <c r="AB53" s="25">
        <v>14</v>
      </c>
      <c r="AC53" s="25">
        <v>9</v>
      </c>
      <c r="AD53" s="16">
        <v>85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47</v>
      </c>
      <c r="BF53" s="14">
        <v>53</v>
      </c>
      <c r="BG53" s="14">
        <v>43</v>
      </c>
      <c r="BH53" s="14">
        <v>31</v>
      </c>
      <c r="BI53" s="14">
        <v>35</v>
      </c>
      <c r="BJ53" s="15">
        <v>209</v>
      </c>
      <c r="BK53" s="283" t="s">
        <v>15</v>
      </c>
      <c r="BL53" s="283"/>
      <c r="BM53" s="14">
        <v>27</v>
      </c>
      <c r="BN53" s="14">
        <v>25</v>
      </c>
      <c r="BO53" s="14">
        <v>10</v>
      </c>
      <c r="BP53" s="14">
        <v>14</v>
      </c>
      <c r="BQ53" s="14">
        <v>9</v>
      </c>
      <c r="BR53" s="16">
        <v>85</v>
      </c>
    </row>
    <row r="54" spans="15:76" x14ac:dyDescent="0.15">
      <c r="O54" s="274" t="s">
        <v>12</v>
      </c>
      <c r="P54" s="275"/>
      <c r="Q54" s="17">
        <v>72</v>
      </c>
      <c r="R54" s="17">
        <v>69</v>
      </c>
      <c r="S54" s="17">
        <v>63</v>
      </c>
      <c r="T54" s="17">
        <v>45</v>
      </c>
      <c r="U54" s="17">
        <v>44</v>
      </c>
      <c r="V54" s="17">
        <v>293</v>
      </c>
      <c r="W54" s="276" t="s">
        <v>12</v>
      </c>
      <c r="X54" s="277"/>
      <c r="Y54" s="17">
        <v>31</v>
      </c>
      <c r="Z54" s="17">
        <v>26</v>
      </c>
      <c r="AA54" s="17">
        <v>17</v>
      </c>
      <c r="AB54" s="17">
        <v>17</v>
      </c>
      <c r="AC54" s="17">
        <v>10</v>
      </c>
      <c r="AD54" s="17">
        <v>101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72</v>
      </c>
      <c r="BF54" s="17">
        <v>69</v>
      </c>
      <c r="BG54" s="17">
        <v>63</v>
      </c>
      <c r="BH54" s="17">
        <v>45</v>
      </c>
      <c r="BI54" s="17">
        <v>44</v>
      </c>
      <c r="BJ54" s="17">
        <v>293</v>
      </c>
      <c r="BK54" s="276" t="s">
        <v>12</v>
      </c>
      <c r="BL54" s="277"/>
      <c r="BM54" s="17">
        <v>31</v>
      </c>
      <c r="BN54" s="17">
        <v>26</v>
      </c>
      <c r="BO54" s="17">
        <v>17</v>
      </c>
      <c r="BP54" s="17">
        <v>17</v>
      </c>
      <c r="BQ54" s="17">
        <v>10</v>
      </c>
      <c r="BR54" s="17">
        <v>101</v>
      </c>
    </row>
    <row r="55" spans="15:76" x14ac:dyDescent="0.15">
      <c r="O55" s="22"/>
      <c r="P55" s="22"/>
      <c r="Q55" s="20"/>
      <c r="R55" s="20"/>
      <c r="S55" s="20"/>
      <c r="T55" s="20"/>
      <c r="U55" s="20"/>
      <c r="V55" s="20"/>
      <c r="W55" s="22"/>
      <c r="X55" s="22"/>
      <c r="Y55" s="20"/>
      <c r="Z55" s="20"/>
      <c r="AA55" s="20"/>
      <c r="AB55" s="20"/>
      <c r="AC55" s="20"/>
      <c r="AD55" s="20"/>
      <c r="AI55" s="22"/>
      <c r="AJ55" s="22"/>
      <c r="AK55" s="20"/>
      <c r="AL55" s="20"/>
      <c r="AM55" s="20"/>
      <c r="AN55" s="20"/>
      <c r="AO55" s="20"/>
      <c r="AP55" s="20"/>
      <c r="AQ55" s="22"/>
      <c r="AR55" s="22"/>
      <c r="AS55" s="20"/>
      <c r="AT55" s="20"/>
      <c r="AU55" s="20"/>
      <c r="AV55" s="20"/>
      <c r="AW55" s="20"/>
      <c r="AX55" s="20"/>
      <c r="BC55" s="22"/>
      <c r="BD55" s="22"/>
      <c r="BE55" s="20"/>
      <c r="BF55" s="20"/>
      <c r="BG55" s="20"/>
      <c r="BH55" s="20"/>
      <c r="BI55" s="20"/>
      <c r="BJ55" s="20"/>
      <c r="BK55" s="22"/>
      <c r="BL55" s="22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 t="s">
        <v>56</v>
      </c>
      <c r="Z56" s="13"/>
      <c r="AA56" s="13"/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3"/>
      <c r="R57" s="24"/>
      <c r="S57" s="24"/>
      <c r="T57" s="24"/>
      <c r="U57" s="24"/>
      <c r="V57" s="24">
        <v>0</v>
      </c>
      <c r="W57" s="413" t="s">
        <v>13</v>
      </c>
      <c r="X57" s="414"/>
      <c r="Y57" s="24"/>
      <c r="Z57" s="24"/>
      <c r="AA57" s="24"/>
      <c r="AB57" s="24"/>
      <c r="AC57" s="24"/>
      <c r="AD57" s="169">
        <v>0</v>
      </c>
      <c r="AI57" s="274" t="s">
        <v>13</v>
      </c>
      <c r="AJ57" s="278"/>
      <c r="AK57" s="23"/>
      <c r="AL57" s="24"/>
      <c r="AM57" s="24"/>
      <c r="AN57" s="24"/>
      <c r="AO57" s="24"/>
      <c r="AP57" s="24">
        <v>0</v>
      </c>
      <c r="AQ57" s="286" t="s">
        <v>13</v>
      </c>
      <c r="AR57" s="287"/>
      <c r="AS57" s="24"/>
      <c r="AT57" s="24"/>
      <c r="AU57" s="24"/>
      <c r="AV57" s="24"/>
      <c r="AW57" s="24"/>
      <c r="AX57" s="180">
        <v>0</v>
      </c>
      <c r="BC57" s="274" t="s">
        <v>13</v>
      </c>
      <c r="BD57" s="278"/>
      <c r="BE57" s="178">
        <v>0</v>
      </c>
      <c r="BF57" s="178">
        <v>0</v>
      </c>
      <c r="BG57" s="178">
        <v>0</v>
      </c>
      <c r="BH57" s="178">
        <v>0</v>
      </c>
      <c r="BI57" s="178">
        <v>0</v>
      </c>
      <c r="BJ57" s="24">
        <v>0</v>
      </c>
      <c r="BK57" s="288" t="s">
        <v>13</v>
      </c>
      <c r="BL57" s="288"/>
      <c r="BM57" s="178">
        <v>0</v>
      </c>
      <c r="BN57" s="178">
        <v>0</v>
      </c>
      <c r="BO57" s="178">
        <v>0</v>
      </c>
      <c r="BP57" s="178">
        <v>0</v>
      </c>
      <c r="BQ57" s="178">
        <v>0</v>
      </c>
      <c r="BR57" s="180">
        <v>0</v>
      </c>
    </row>
    <row r="58" spans="15:76" ht="14.25" thickBot="1" x14ac:dyDescent="0.2">
      <c r="O58" s="274" t="s">
        <v>15</v>
      </c>
      <c r="P58" s="278"/>
      <c r="Q58" s="27">
        <v>8</v>
      </c>
      <c r="R58" s="25">
        <v>4</v>
      </c>
      <c r="S58" s="25">
        <v>3</v>
      </c>
      <c r="T58" s="25">
        <v>2</v>
      </c>
      <c r="U58" s="25">
        <v>1</v>
      </c>
      <c r="V58" s="25">
        <v>18</v>
      </c>
      <c r="W58" s="415" t="s">
        <v>15</v>
      </c>
      <c r="X58" s="416"/>
      <c r="Y58" s="25">
        <v>1</v>
      </c>
      <c r="Z58" s="25"/>
      <c r="AA58" s="25"/>
      <c r="AB58" s="25"/>
      <c r="AC58" s="25"/>
      <c r="AD58" s="170">
        <v>1</v>
      </c>
      <c r="AI58" s="274" t="s">
        <v>15</v>
      </c>
      <c r="AJ58" s="278"/>
      <c r="AK58" s="27"/>
      <c r="AL58" s="25"/>
      <c r="AM58" s="25"/>
      <c r="AN58" s="25"/>
      <c r="AO58" s="25"/>
      <c r="AP58" s="25">
        <v>0</v>
      </c>
      <c r="AQ58" s="281" t="s">
        <v>15</v>
      </c>
      <c r="AR58" s="282"/>
      <c r="AS58" s="25"/>
      <c r="AT58" s="25"/>
      <c r="AU58" s="25"/>
      <c r="AV58" s="25"/>
      <c r="AW58" s="25"/>
      <c r="AX58" s="16">
        <v>0</v>
      </c>
      <c r="BC58" s="274" t="s">
        <v>15</v>
      </c>
      <c r="BD58" s="278"/>
      <c r="BE58" s="14">
        <v>8</v>
      </c>
      <c r="BF58" s="14">
        <v>4</v>
      </c>
      <c r="BG58" s="14">
        <v>3</v>
      </c>
      <c r="BH58" s="14">
        <v>2</v>
      </c>
      <c r="BI58" s="14">
        <v>1</v>
      </c>
      <c r="BJ58" s="25">
        <v>18</v>
      </c>
      <c r="BK58" s="283" t="s">
        <v>15</v>
      </c>
      <c r="BL58" s="283"/>
      <c r="BM58" s="14">
        <v>1</v>
      </c>
      <c r="BN58" s="14">
        <v>0</v>
      </c>
      <c r="BO58" s="14">
        <v>0</v>
      </c>
      <c r="BP58" s="14">
        <v>0</v>
      </c>
      <c r="BQ58" s="14">
        <v>0</v>
      </c>
      <c r="BR58" s="16">
        <v>1</v>
      </c>
    </row>
    <row r="59" spans="15:76" x14ac:dyDescent="0.15">
      <c r="O59" s="274" t="s">
        <v>12</v>
      </c>
      <c r="P59" s="275"/>
      <c r="Q59" s="17">
        <v>8</v>
      </c>
      <c r="R59" s="17">
        <v>4</v>
      </c>
      <c r="S59" s="17">
        <v>3</v>
      </c>
      <c r="T59" s="17">
        <v>2</v>
      </c>
      <c r="U59" s="17">
        <v>1</v>
      </c>
      <c r="V59" s="17">
        <v>18</v>
      </c>
      <c r="W59" s="276" t="s">
        <v>12</v>
      </c>
      <c r="X59" s="277"/>
      <c r="Y59" s="17">
        <v>1</v>
      </c>
      <c r="Z59" s="17">
        <v>0</v>
      </c>
      <c r="AA59" s="17">
        <v>0</v>
      </c>
      <c r="AB59" s="17">
        <v>0</v>
      </c>
      <c r="AC59" s="17">
        <v>0</v>
      </c>
      <c r="AD59" s="17">
        <v>1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8</v>
      </c>
      <c r="BF59" s="17">
        <v>4</v>
      </c>
      <c r="BG59" s="17">
        <v>3</v>
      </c>
      <c r="BH59" s="17">
        <v>2</v>
      </c>
      <c r="BI59" s="17">
        <v>1</v>
      </c>
      <c r="BJ59" s="17">
        <v>18</v>
      </c>
      <c r="BK59" s="276" t="s">
        <v>12</v>
      </c>
      <c r="BL59" s="277"/>
      <c r="BM59" s="17">
        <v>1</v>
      </c>
      <c r="BN59" s="17">
        <v>0</v>
      </c>
      <c r="BO59" s="17">
        <v>0</v>
      </c>
      <c r="BP59" s="17">
        <v>0</v>
      </c>
      <c r="BQ59" s="17">
        <v>0</v>
      </c>
      <c r="BR59" s="17">
        <v>1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3"/>
      <c r="U61" s="44"/>
      <c r="V61" s="265" t="s">
        <v>19</v>
      </c>
      <c r="W61" s="266"/>
      <c r="X61" s="267"/>
      <c r="Y61" s="45"/>
      <c r="Z61" s="45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N61" s="28"/>
      <c r="AP61" s="251" t="s">
        <v>19</v>
      </c>
      <c r="AQ61" s="252"/>
      <c r="AR61" s="253"/>
      <c r="AS61" s="29"/>
      <c r="AT61" s="29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H61" s="28"/>
      <c r="BJ61" s="251" t="s">
        <v>19</v>
      </c>
      <c r="BK61" s="252"/>
      <c r="BL61" s="253"/>
      <c r="BM61" s="29"/>
      <c r="BN61" s="29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46" t="s">
        <v>16</v>
      </c>
      <c r="R62" s="257">
        <v>513</v>
      </c>
      <c r="S62" s="258"/>
      <c r="T62" s="43"/>
      <c r="U62" s="44"/>
      <c r="V62" s="46" t="s">
        <v>16</v>
      </c>
      <c r="W62" s="257">
        <v>2531</v>
      </c>
      <c r="X62" s="258"/>
      <c r="Y62" s="47"/>
      <c r="Z62" s="47"/>
      <c r="AA62" s="46" t="s">
        <v>16</v>
      </c>
      <c r="AB62" s="257">
        <v>1705</v>
      </c>
      <c r="AC62" s="258"/>
      <c r="AD62" s="37" t="s">
        <v>16</v>
      </c>
      <c r="AE62" s="164">
        <v>805</v>
      </c>
      <c r="AF62" s="164">
        <v>900</v>
      </c>
      <c r="AK62" s="30" t="s">
        <v>16</v>
      </c>
      <c r="AL62" s="417">
        <v>0</v>
      </c>
      <c r="AM62" s="260"/>
      <c r="AN62" s="28"/>
      <c r="AP62" s="30" t="s">
        <v>16</v>
      </c>
      <c r="AQ62" s="417">
        <v>43</v>
      </c>
      <c r="AR62" s="260"/>
      <c r="AS62" s="31"/>
      <c r="AT62" s="31"/>
      <c r="AU62" s="30" t="s">
        <v>16</v>
      </c>
      <c r="AV62" s="417">
        <v>0</v>
      </c>
      <c r="AW62" s="260"/>
      <c r="AX62" s="37" t="s">
        <v>16</v>
      </c>
      <c r="AY62" s="38">
        <v>0</v>
      </c>
      <c r="AZ62" s="38">
        <v>0</v>
      </c>
      <c r="BE62" s="30" t="s">
        <v>16</v>
      </c>
      <c r="BF62" s="242">
        <v>513</v>
      </c>
      <c r="BG62" s="243"/>
      <c r="BH62" s="28"/>
      <c r="BJ62" s="30" t="s">
        <v>16</v>
      </c>
      <c r="BK62" s="242">
        <v>2574</v>
      </c>
      <c r="BL62" s="243"/>
      <c r="BM62" s="31"/>
      <c r="BN62" s="31"/>
      <c r="BO62" s="30" t="s">
        <v>16</v>
      </c>
      <c r="BP62" s="242">
        <v>1705</v>
      </c>
      <c r="BQ62" s="243"/>
      <c r="BR62" s="37" t="s">
        <v>16</v>
      </c>
      <c r="BS62" s="164">
        <v>805</v>
      </c>
      <c r="BT62" s="164">
        <v>900</v>
      </c>
    </row>
    <row r="63" spans="15:76" ht="15" thickBot="1" x14ac:dyDescent="0.2">
      <c r="Q63" s="48" t="s">
        <v>14</v>
      </c>
      <c r="R63" s="244">
        <v>516</v>
      </c>
      <c r="S63" s="245"/>
      <c r="T63" s="43"/>
      <c r="U63" s="44"/>
      <c r="V63" s="48" t="s">
        <v>14</v>
      </c>
      <c r="W63" s="244">
        <v>2405</v>
      </c>
      <c r="X63" s="245"/>
      <c r="Y63" s="47"/>
      <c r="Z63" s="47"/>
      <c r="AA63" s="48" t="s">
        <v>14</v>
      </c>
      <c r="AB63" s="244">
        <v>2256</v>
      </c>
      <c r="AC63" s="245"/>
      <c r="AD63" s="37" t="s">
        <v>14</v>
      </c>
      <c r="AE63" s="165">
        <v>861</v>
      </c>
      <c r="AF63" s="165">
        <v>1395</v>
      </c>
      <c r="AK63" s="161" t="s">
        <v>14</v>
      </c>
      <c r="AL63" s="418">
        <v>0</v>
      </c>
      <c r="AM63" s="247"/>
      <c r="AN63" s="28"/>
      <c r="AP63" s="161" t="s">
        <v>14</v>
      </c>
      <c r="AQ63" s="418">
        <v>55</v>
      </c>
      <c r="AR63" s="247"/>
      <c r="AS63" s="31"/>
      <c r="AT63" s="31"/>
      <c r="AU63" s="161" t="s">
        <v>14</v>
      </c>
      <c r="AV63" s="418">
        <v>1</v>
      </c>
      <c r="AW63" s="247"/>
      <c r="AX63" s="37" t="s">
        <v>14</v>
      </c>
      <c r="AY63" s="39">
        <v>0</v>
      </c>
      <c r="AZ63" s="39">
        <v>1</v>
      </c>
      <c r="BE63" s="161" t="s">
        <v>14</v>
      </c>
      <c r="BF63" s="248">
        <v>516</v>
      </c>
      <c r="BG63" s="249"/>
      <c r="BH63" s="28"/>
      <c r="BJ63" s="161" t="s">
        <v>14</v>
      </c>
      <c r="BK63" s="248">
        <v>2460</v>
      </c>
      <c r="BL63" s="249"/>
      <c r="BM63" s="31"/>
      <c r="BN63" s="31"/>
      <c r="BO63" s="161" t="s">
        <v>14</v>
      </c>
      <c r="BP63" s="248">
        <v>2257</v>
      </c>
      <c r="BQ63" s="250"/>
      <c r="BR63" s="37" t="s">
        <v>14</v>
      </c>
      <c r="BS63" s="165">
        <v>861</v>
      </c>
      <c r="BT63" s="165">
        <v>1396</v>
      </c>
    </row>
    <row r="64" spans="15:76" ht="15" thickBot="1" x14ac:dyDescent="0.2">
      <c r="Q64" s="49" t="s">
        <v>12</v>
      </c>
      <c r="R64" s="238">
        <v>1029</v>
      </c>
      <c r="S64" s="239"/>
      <c r="T64" s="43"/>
      <c r="U64" s="44"/>
      <c r="V64" s="49" t="s">
        <v>12</v>
      </c>
      <c r="W64" s="238">
        <v>4936</v>
      </c>
      <c r="X64" s="239"/>
      <c r="Y64" s="47"/>
      <c r="Z64" s="47"/>
      <c r="AA64" s="49" t="s">
        <v>12</v>
      </c>
      <c r="AB64" s="238">
        <v>3961</v>
      </c>
      <c r="AC64" s="239"/>
      <c r="AD64" s="37" t="s">
        <v>12</v>
      </c>
      <c r="AE64" s="166">
        <v>1666</v>
      </c>
      <c r="AF64" s="167">
        <v>2295</v>
      </c>
      <c r="AK64" s="163" t="s">
        <v>12</v>
      </c>
      <c r="AL64" s="419">
        <v>0</v>
      </c>
      <c r="AM64" s="241"/>
      <c r="AN64" s="28"/>
      <c r="AP64" s="163" t="s">
        <v>12</v>
      </c>
      <c r="AQ64" s="419">
        <v>98</v>
      </c>
      <c r="AR64" s="241"/>
      <c r="AS64" s="31"/>
      <c r="AT64" s="31"/>
      <c r="AU64" s="163" t="s">
        <v>12</v>
      </c>
      <c r="AV64" s="419">
        <v>1</v>
      </c>
      <c r="AW64" s="241"/>
      <c r="AX64" s="37" t="s">
        <v>12</v>
      </c>
      <c r="AY64" s="40">
        <v>0</v>
      </c>
      <c r="AZ64" s="41">
        <v>1</v>
      </c>
      <c r="BE64" s="163" t="s">
        <v>12</v>
      </c>
      <c r="BF64" s="234">
        <v>1029</v>
      </c>
      <c r="BG64" s="235"/>
      <c r="BH64" s="28"/>
      <c r="BJ64" s="163" t="s">
        <v>12</v>
      </c>
      <c r="BK64" s="234">
        <v>5034</v>
      </c>
      <c r="BL64" s="235"/>
      <c r="BM64" s="31"/>
      <c r="BN64" s="31"/>
      <c r="BO64" s="163" t="s">
        <v>12</v>
      </c>
      <c r="BP64" s="234">
        <v>3962</v>
      </c>
      <c r="BQ64" s="235"/>
      <c r="BR64" s="37" t="s">
        <v>12</v>
      </c>
      <c r="BS64" s="166">
        <v>1666</v>
      </c>
      <c r="BT64" s="167">
        <v>2296</v>
      </c>
      <c r="BW64" s="32"/>
      <c r="BX64" s="32"/>
    </row>
    <row r="65" spans="17:76" ht="14.25" x14ac:dyDescent="0.15">
      <c r="Q65" s="50" t="s">
        <v>23</v>
      </c>
      <c r="R65" s="236">
        <v>0.10366713681241185</v>
      </c>
      <c r="S65" s="237"/>
      <c r="T65" s="44"/>
      <c r="U65" s="44"/>
      <c r="V65" s="50" t="s">
        <v>23</v>
      </c>
      <c r="W65" s="236">
        <v>0.49727987104573845</v>
      </c>
      <c r="X65" s="237"/>
      <c r="Y65" s="51"/>
      <c r="Z65" s="51"/>
      <c r="AA65" s="50" t="s">
        <v>23</v>
      </c>
      <c r="AB65" s="236">
        <v>0.39905299214184969</v>
      </c>
      <c r="AC65" s="237"/>
      <c r="AE65" s="42">
        <v>0.16784203102961917</v>
      </c>
      <c r="AF65" s="42">
        <v>0.2312109611122305</v>
      </c>
      <c r="AK65" s="162" t="s">
        <v>23</v>
      </c>
      <c r="AL65" s="231">
        <v>0</v>
      </c>
      <c r="AM65" s="232"/>
      <c r="AP65" s="162" t="s">
        <v>23</v>
      </c>
      <c r="AQ65" s="231">
        <v>0.98989898989898994</v>
      </c>
      <c r="AR65" s="232"/>
      <c r="AS65" s="33"/>
      <c r="AT65" s="33"/>
      <c r="AU65" s="162" t="s">
        <v>23</v>
      </c>
      <c r="AV65" s="231">
        <v>1.0101010101010102E-2</v>
      </c>
      <c r="AW65" s="232"/>
      <c r="AY65" s="42">
        <v>0</v>
      </c>
      <c r="AZ65" s="42">
        <v>1.0101010101010102E-2</v>
      </c>
      <c r="BE65" s="162" t="s">
        <v>23</v>
      </c>
      <c r="BF65" s="231">
        <v>0.102643391521197</v>
      </c>
      <c r="BG65" s="232"/>
      <c r="BJ65" s="162" t="s">
        <v>23</v>
      </c>
      <c r="BK65" s="231">
        <v>0.50214463840399004</v>
      </c>
      <c r="BL65" s="232"/>
      <c r="BM65" s="33"/>
      <c r="BN65" s="33"/>
      <c r="BO65" s="162" t="s">
        <v>23</v>
      </c>
      <c r="BP65" s="231">
        <v>0.39521197007481296</v>
      </c>
      <c r="BQ65" s="232"/>
      <c r="BS65" s="42">
        <v>0.16618453865336658</v>
      </c>
      <c r="BT65" s="42">
        <v>0.22902743142144638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1542</v>
      </c>
      <c r="AA74" s="233"/>
    </row>
    <row r="75" spans="17:76" x14ac:dyDescent="0.15">
      <c r="W75" s="35"/>
      <c r="X75" s="35"/>
      <c r="Y75" s="36" t="s">
        <v>27</v>
      </c>
      <c r="Z75" s="233">
        <v>1493</v>
      </c>
      <c r="AA75" s="233"/>
    </row>
  </sheetData>
  <mergeCells count="408">
    <mergeCell ref="AI5:AJ5"/>
    <mergeCell ref="BA5:BB5"/>
    <mergeCell ref="BC5:BD5"/>
    <mergeCell ref="C2:I3"/>
    <mergeCell ref="Q3:AA3"/>
    <mergeCell ref="AK3:AU3"/>
    <mergeCell ref="BE3:BO3"/>
    <mergeCell ref="G4:K4"/>
    <mergeCell ref="Z4:AD4"/>
    <mergeCell ref="AT4:AX4"/>
    <mergeCell ref="BN4:BR4"/>
    <mergeCell ref="AG5:AH5"/>
    <mergeCell ref="B6:B7"/>
    <mergeCell ref="C6:E6"/>
    <mergeCell ref="F6:H6"/>
    <mergeCell ref="I6:K6"/>
    <mergeCell ref="M6:N6"/>
    <mergeCell ref="O6:P6"/>
    <mergeCell ref="M5:N5"/>
    <mergeCell ref="O5:P5"/>
    <mergeCell ref="A1:B3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F5CB-7781-4ED3-891E-9D5B1A58EEED}">
  <dimension ref="A1:BX75"/>
  <sheetViews>
    <sheetView view="pageBreakPreview" topLeftCell="J46" zoomScaleNormal="100" zoomScaleSheetLayoutView="100" workbookViewId="0">
      <selection activeCell="C38" sqref="C38:C39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79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80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80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80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226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226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226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4657</v>
      </c>
      <c r="P7" s="378"/>
      <c r="Q7" s="223">
        <v>21</v>
      </c>
      <c r="R7" s="224">
        <v>23</v>
      </c>
      <c r="S7" s="224">
        <v>20</v>
      </c>
      <c r="T7" s="224">
        <v>23</v>
      </c>
      <c r="U7" s="224">
        <v>38</v>
      </c>
      <c r="V7" s="224">
        <v>125</v>
      </c>
      <c r="W7" s="286" t="s">
        <v>13</v>
      </c>
      <c r="X7" s="287"/>
      <c r="Y7" s="224">
        <v>36</v>
      </c>
      <c r="Z7" s="224">
        <v>35</v>
      </c>
      <c r="AA7" s="224">
        <v>36</v>
      </c>
      <c r="AB7" s="224">
        <v>37</v>
      </c>
      <c r="AC7" s="224">
        <v>44</v>
      </c>
      <c r="AD7" s="225">
        <v>188</v>
      </c>
      <c r="AG7" s="274" t="s">
        <v>13</v>
      </c>
      <c r="AH7" s="275"/>
      <c r="AI7" s="377">
        <v>40</v>
      </c>
      <c r="AJ7" s="378"/>
      <c r="AK7" s="223"/>
      <c r="AL7" s="224"/>
      <c r="AM7" s="224"/>
      <c r="AN7" s="224"/>
      <c r="AO7" s="224"/>
      <c r="AP7" s="224">
        <v>0</v>
      </c>
      <c r="AQ7" s="286" t="s">
        <v>13</v>
      </c>
      <c r="AR7" s="287"/>
      <c r="AS7" s="224"/>
      <c r="AT7" s="224"/>
      <c r="AU7" s="224"/>
      <c r="AV7" s="224"/>
      <c r="AW7" s="224"/>
      <c r="AX7" s="225">
        <v>0</v>
      </c>
      <c r="BA7" s="274" t="s">
        <v>13</v>
      </c>
      <c r="BB7" s="275"/>
      <c r="BC7" s="377">
        <v>4697</v>
      </c>
      <c r="BD7" s="378"/>
      <c r="BE7" s="223">
        <v>21</v>
      </c>
      <c r="BF7" s="223">
        <v>23</v>
      </c>
      <c r="BG7" s="223">
        <v>20</v>
      </c>
      <c r="BH7" s="223">
        <v>23</v>
      </c>
      <c r="BI7" s="223">
        <v>38</v>
      </c>
      <c r="BJ7" s="224">
        <v>125</v>
      </c>
      <c r="BK7" s="288" t="s">
        <v>13</v>
      </c>
      <c r="BL7" s="288"/>
      <c r="BM7" s="223">
        <v>36</v>
      </c>
      <c r="BN7" s="223">
        <v>35</v>
      </c>
      <c r="BO7" s="223">
        <v>36</v>
      </c>
      <c r="BP7" s="223">
        <v>37</v>
      </c>
      <c r="BQ7" s="223">
        <v>44</v>
      </c>
      <c r="BR7" s="225">
        <v>188</v>
      </c>
    </row>
    <row r="8" spans="1:70" ht="15.75" customHeight="1" thickBot="1" x14ac:dyDescent="0.2">
      <c r="B8" s="141" t="s">
        <v>34</v>
      </c>
      <c r="C8" s="137">
        <v>2968</v>
      </c>
      <c r="D8" s="55">
        <v>2871</v>
      </c>
      <c r="E8" s="56">
        <v>5839</v>
      </c>
      <c r="F8" s="57">
        <v>40</v>
      </c>
      <c r="G8" s="58">
        <v>52</v>
      </c>
      <c r="H8" s="56">
        <v>92</v>
      </c>
      <c r="I8" s="101">
        <v>3008</v>
      </c>
      <c r="J8" s="102">
        <v>2923</v>
      </c>
      <c r="K8" s="103">
        <v>5931</v>
      </c>
      <c r="L8" s="68"/>
      <c r="M8" s="274" t="s">
        <v>14</v>
      </c>
      <c r="N8" s="275"/>
      <c r="O8" s="377">
        <v>5098</v>
      </c>
      <c r="P8" s="378"/>
      <c r="Q8" s="14">
        <v>24</v>
      </c>
      <c r="R8" s="15">
        <v>25</v>
      </c>
      <c r="S8" s="15">
        <v>23</v>
      </c>
      <c r="T8" s="15">
        <v>23</v>
      </c>
      <c r="U8" s="15">
        <v>31</v>
      </c>
      <c r="V8" s="15">
        <v>126</v>
      </c>
      <c r="W8" s="281" t="s">
        <v>15</v>
      </c>
      <c r="X8" s="282"/>
      <c r="Y8" s="15">
        <v>22</v>
      </c>
      <c r="Z8" s="15">
        <v>23</v>
      </c>
      <c r="AA8" s="15">
        <v>33</v>
      </c>
      <c r="AB8" s="15">
        <v>42</v>
      </c>
      <c r="AC8" s="15">
        <v>40</v>
      </c>
      <c r="AD8" s="16">
        <v>160</v>
      </c>
      <c r="AG8" s="274" t="s">
        <v>14</v>
      </c>
      <c r="AH8" s="275"/>
      <c r="AI8" s="377">
        <v>52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5150</v>
      </c>
      <c r="BD8" s="378"/>
      <c r="BE8" s="14">
        <v>24</v>
      </c>
      <c r="BF8" s="14">
        <v>25</v>
      </c>
      <c r="BG8" s="14">
        <v>23</v>
      </c>
      <c r="BH8" s="14">
        <v>23</v>
      </c>
      <c r="BI8" s="14">
        <v>31</v>
      </c>
      <c r="BJ8" s="15">
        <v>126</v>
      </c>
      <c r="BK8" s="283" t="s">
        <v>15</v>
      </c>
      <c r="BL8" s="283"/>
      <c r="BM8" s="14">
        <v>22</v>
      </c>
      <c r="BN8" s="14">
        <v>23</v>
      </c>
      <c r="BO8" s="14">
        <v>33</v>
      </c>
      <c r="BP8" s="14">
        <v>42</v>
      </c>
      <c r="BQ8" s="14">
        <v>40</v>
      </c>
      <c r="BR8" s="16">
        <v>160</v>
      </c>
    </row>
    <row r="9" spans="1:70" ht="15" x14ac:dyDescent="0.15">
      <c r="B9" s="142" t="s">
        <v>35</v>
      </c>
      <c r="C9" s="138">
        <v>1689</v>
      </c>
      <c r="D9" s="59">
        <v>2227</v>
      </c>
      <c r="E9" s="60">
        <v>3916</v>
      </c>
      <c r="F9" s="61">
        <v>0</v>
      </c>
      <c r="G9" s="59">
        <v>0</v>
      </c>
      <c r="H9" s="60">
        <v>0</v>
      </c>
      <c r="I9" s="104">
        <v>1689</v>
      </c>
      <c r="J9" s="105">
        <v>2227</v>
      </c>
      <c r="K9" s="106">
        <v>3916</v>
      </c>
      <c r="L9" s="68"/>
      <c r="M9" s="274" t="s">
        <v>12</v>
      </c>
      <c r="N9" s="275"/>
      <c r="O9" s="377">
        <v>9755</v>
      </c>
      <c r="P9" s="380"/>
      <c r="Q9" s="17">
        <v>45</v>
      </c>
      <c r="R9" s="17">
        <v>48</v>
      </c>
      <c r="S9" s="17">
        <v>23</v>
      </c>
      <c r="T9" s="17">
        <v>23</v>
      </c>
      <c r="U9" s="17">
        <v>31</v>
      </c>
      <c r="V9" s="17">
        <v>251</v>
      </c>
      <c r="W9" s="381" t="s">
        <v>12</v>
      </c>
      <c r="X9" s="382"/>
      <c r="Y9" s="17">
        <v>58</v>
      </c>
      <c r="Z9" s="17">
        <v>58</v>
      </c>
      <c r="AA9" s="17">
        <v>69</v>
      </c>
      <c r="AB9" s="17">
        <v>79</v>
      </c>
      <c r="AC9" s="17">
        <v>84</v>
      </c>
      <c r="AD9" s="17">
        <v>348</v>
      </c>
      <c r="AG9" s="274" t="s">
        <v>12</v>
      </c>
      <c r="AH9" s="275"/>
      <c r="AI9" s="377">
        <v>92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9847</v>
      </c>
      <c r="BD9" s="378"/>
      <c r="BE9" s="17">
        <v>45</v>
      </c>
      <c r="BF9" s="17">
        <v>48</v>
      </c>
      <c r="BG9" s="17">
        <v>43</v>
      </c>
      <c r="BH9" s="17">
        <v>46</v>
      </c>
      <c r="BI9" s="17">
        <v>69</v>
      </c>
      <c r="BJ9" s="17">
        <v>251</v>
      </c>
      <c r="BK9" s="379" t="s">
        <v>12</v>
      </c>
      <c r="BL9" s="379"/>
      <c r="BM9" s="17">
        <v>58</v>
      </c>
      <c r="BN9" s="17">
        <v>58</v>
      </c>
      <c r="BO9" s="17">
        <v>69</v>
      </c>
      <c r="BP9" s="17">
        <v>79</v>
      </c>
      <c r="BQ9" s="17">
        <v>84</v>
      </c>
      <c r="BR9" s="17">
        <v>348</v>
      </c>
    </row>
    <row r="10" spans="1:70" ht="15.75" thickBot="1" x14ac:dyDescent="0.2">
      <c r="B10" s="143" t="s">
        <v>12</v>
      </c>
      <c r="C10" s="139">
        <v>4657</v>
      </c>
      <c r="D10" s="62">
        <v>5098</v>
      </c>
      <c r="E10" s="63">
        <v>9755</v>
      </c>
      <c r="F10" s="64">
        <v>40</v>
      </c>
      <c r="G10" s="62">
        <v>52</v>
      </c>
      <c r="H10" s="63">
        <v>92</v>
      </c>
      <c r="I10" s="107">
        <v>4697</v>
      </c>
      <c r="J10" s="108">
        <v>5150</v>
      </c>
      <c r="K10" s="109">
        <v>9847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36.270000000000003</v>
      </c>
      <c r="D12" s="159">
        <v>43.68</v>
      </c>
      <c r="E12" s="155">
        <v>40.14</v>
      </c>
      <c r="F12" s="154">
        <v>0</v>
      </c>
      <c r="G12" s="159">
        <v>0</v>
      </c>
      <c r="H12" s="155">
        <v>0</v>
      </c>
      <c r="I12" s="156">
        <v>35.96</v>
      </c>
      <c r="J12" s="157">
        <v>43.24</v>
      </c>
      <c r="K12" s="155">
        <v>39.770000000000003</v>
      </c>
      <c r="L12" s="34"/>
      <c r="N12" s="192"/>
      <c r="O12" s="274" t="s">
        <v>13</v>
      </c>
      <c r="P12" s="278"/>
      <c r="Q12" s="223">
        <v>40</v>
      </c>
      <c r="R12" s="224">
        <v>34</v>
      </c>
      <c r="S12" s="224">
        <v>36</v>
      </c>
      <c r="T12" s="224">
        <v>31</v>
      </c>
      <c r="U12" s="224">
        <v>47</v>
      </c>
      <c r="V12" s="224">
        <v>188</v>
      </c>
      <c r="W12" s="286" t="s">
        <v>13</v>
      </c>
      <c r="X12" s="287"/>
      <c r="Y12" s="224">
        <v>34</v>
      </c>
      <c r="Z12" s="224">
        <v>41</v>
      </c>
      <c r="AA12" s="224">
        <v>45</v>
      </c>
      <c r="AB12" s="224">
        <v>34</v>
      </c>
      <c r="AC12" s="224">
        <v>45</v>
      </c>
      <c r="AD12" s="225">
        <v>199</v>
      </c>
      <c r="AI12" s="274" t="s">
        <v>13</v>
      </c>
      <c r="AJ12" s="278"/>
      <c r="AK12" s="223"/>
      <c r="AL12" s="224"/>
      <c r="AM12" s="224"/>
      <c r="AN12" s="224"/>
      <c r="AO12" s="224"/>
      <c r="AP12" s="224">
        <v>0</v>
      </c>
      <c r="AQ12" s="286" t="s">
        <v>13</v>
      </c>
      <c r="AR12" s="287"/>
      <c r="AS12" s="224"/>
      <c r="AT12" s="224"/>
      <c r="AU12" s="224"/>
      <c r="AV12" s="224"/>
      <c r="AW12" s="224"/>
      <c r="AX12" s="225">
        <v>0</v>
      </c>
      <c r="BC12" s="274" t="s">
        <v>13</v>
      </c>
      <c r="BD12" s="278"/>
      <c r="BE12" s="223">
        <v>40</v>
      </c>
      <c r="BF12" s="223">
        <v>34</v>
      </c>
      <c r="BG12" s="223">
        <v>36</v>
      </c>
      <c r="BH12" s="223">
        <v>31</v>
      </c>
      <c r="BI12" s="223">
        <v>47</v>
      </c>
      <c r="BJ12" s="224">
        <v>188</v>
      </c>
      <c r="BK12" s="288" t="s">
        <v>13</v>
      </c>
      <c r="BL12" s="288"/>
      <c r="BM12" s="223">
        <v>34</v>
      </c>
      <c r="BN12" s="223">
        <v>41</v>
      </c>
      <c r="BO12" s="223">
        <v>45</v>
      </c>
      <c r="BP12" s="223">
        <v>34</v>
      </c>
      <c r="BQ12" s="223">
        <v>45</v>
      </c>
      <c r="BR12" s="225">
        <v>199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30</v>
      </c>
      <c r="R13" s="15">
        <v>40</v>
      </c>
      <c r="S13" s="15">
        <v>33</v>
      </c>
      <c r="T13" s="15">
        <v>61</v>
      </c>
      <c r="U13" s="15">
        <v>46</v>
      </c>
      <c r="V13" s="15">
        <v>210</v>
      </c>
      <c r="W13" s="281" t="s">
        <v>15</v>
      </c>
      <c r="X13" s="282"/>
      <c r="Y13" s="15">
        <v>41</v>
      </c>
      <c r="Z13" s="15">
        <v>48</v>
      </c>
      <c r="AA13" s="15">
        <v>34</v>
      </c>
      <c r="AB13" s="15">
        <v>43</v>
      </c>
      <c r="AC13" s="15">
        <v>47</v>
      </c>
      <c r="AD13" s="16">
        <v>213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30</v>
      </c>
      <c r="BF13" s="14">
        <v>40</v>
      </c>
      <c r="BG13" s="14">
        <v>33</v>
      </c>
      <c r="BH13" s="14">
        <v>61</v>
      </c>
      <c r="BI13" s="14">
        <v>46</v>
      </c>
      <c r="BJ13" s="15">
        <v>210</v>
      </c>
      <c r="BK13" s="283" t="s">
        <v>15</v>
      </c>
      <c r="BL13" s="283"/>
      <c r="BM13" s="14">
        <v>41</v>
      </c>
      <c r="BN13" s="14">
        <v>48</v>
      </c>
      <c r="BO13" s="14">
        <v>34</v>
      </c>
      <c r="BP13" s="14">
        <v>43</v>
      </c>
      <c r="BQ13" s="14">
        <v>47</v>
      </c>
      <c r="BR13" s="16">
        <v>213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70</v>
      </c>
      <c r="R14" s="17">
        <v>74</v>
      </c>
      <c r="S14" s="17">
        <v>69</v>
      </c>
      <c r="T14" s="17">
        <v>92</v>
      </c>
      <c r="U14" s="17">
        <v>93</v>
      </c>
      <c r="V14" s="17">
        <v>398</v>
      </c>
      <c r="W14" s="276" t="s">
        <v>12</v>
      </c>
      <c r="X14" s="277"/>
      <c r="Y14" s="17">
        <v>75</v>
      </c>
      <c r="Z14" s="17">
        <v>89</v>
      </c>
      <c r="AA14" s="17">
        <v>79</v>
      </c>
      <c r="AB14" s="17">
        <v>77</v>
      </c>
      <c r="AC14" s="17">
        <v>92</v>
      </c>
      <c r="AD14" s="17">
        <v>412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70</v>
      </c>
      <c r="BF14" s="17">
        <v>74</v>
      </c>
      <c r="BG14" s="17">
        <v>69</v>
      </c>
      <c r="BH14" s="17">
        <v>92</v>
      </c>
      <c r="BI14" s="17">
        <v>93</v>
      </c>
      <c r="BJ14" s="17">
        <v>398</v>
      </c>
      <c r="BK14" s="276" t="s">
        <v>12</v>
      </c>
      <c r="BL14" s="277"/>
      <c r="BM14" s="17">
        <v>75</v>
      </c>
      <c r="BN14" s="17">
        <v>89</v>
      </c>
      <c r="BO14" s="17">
        <v>79</v>
      </c>
      <c r="BP14" s="17">
        <v>77</v>
      </c>
      <c r="BQ14" s="17">
        <v>92</v>
      </c>
      <c r="BR14" s="17">
        <v>412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1529</v>
      </c>
      <c r="D17" s="73">
        <v>1479</v>
      </c>
      <c r="E17" s="74">
        <v>3008</v>
      </c>
      <c r="F17" s="75">
        <v>5</v>
      </c>
      <c r="G17" s="73">
        <v>13</v>
      </c>
      <c r="H17" s="74">
        <v>18</v>
      </c>
      <c r="I17" s="112">
        <v>1534</v>
      </c>
      <c r="J17" s="113">
        <v>1492</v>
      </c>
      <c r="K17" s="114">
        <v>3026</v>
      </c>
      <c r="L17" s="68"/>
      <c r="O17" s="274" t="s">
        <v>13</v>
      </c>
      <c r="P17" s="278"/>
      <c r="Q17" s="223">
        <v>48</v>
      </c>
      <c r="R17" s="224">
        <v>31</v>
      </c>
      <c r="S17" s="224">
        <v>51</v>
      </c>
      <c r="T17" s="224">
        <v>18</v>
      </c>
      <c r="U17" s="224">
        <v>29</v>
      </c>
      <c r="V17" s="224">
        <v>177</v>
      </c>
      <c r="W17" s="286" t="s">
        <v>13</v>
      </c>
      <c r="X17" s="287"/>
      <c r="Y17" s="224">
        <v>34</v>
      </c>
      <c r="Z17" s="224">
        <v>32</v>
      </c>
      <c r="AA17" s="224">
        <v>42</v>
      </c>
      <c r="AB17" s="224">
        <v>34</v>
      </c>
      <c r="AC17" s="224">
        <v>34</v>
      </c>
      <c r="AD17" s="225">
        <v>176</v>
      </c>
      <c r="AI17" s="274" t="s">
        <v>13</v>
      </c>
      <c r="AJ17" s="278"/>
      <c r="AK17" s="223"/>
      <c r="AL17" s="224">
        <v>1</v>
      </c>
      <c r="AM17" s="224">
        <v>2</v>
      </c>
      <c r="AN17" s="224">
        <v>2</v>
      </c>
      <c r="AO17" s="224">
        <v>1</v>
      </c>
      <c r="AP17" s="224">
        <v>6</v>
      </c>
      <c r="AQ17" s="286" t="s">
        <v>13</v>
      </c>
      <c r="AR17" s="287"/>
      <c r="AS17" s="224">
        <v>5</v>
      </c>
      <c r="AT17" s="224">
        <v>4</v>
      </c>
      <c r="AU17" s="224">
        <v>3</v>
      </c>
      <c r="AV17" s="224">
        <v>3</v>
      </c>
      <c r="AW17" s="224">
        <v>3</v>
      </c>
      <c r="AX17" s="225">
        <v>18</v>
      </c>
      <c r="BC17" s="274" t="s">
        <v>13</v>
      </c>
      <c r="BD17" s="278"/>
      <c r="BE17" s="223">
        <v>48</v>
      </c>
      <c r="BF17" s="223">
        <v>32</v>
      </c>
      <c r="BG17" s="223">
        <v>53</v>
      </c>
      <c r="BH17" s="223">
        <v>20</v>
      </c>
      <c r="BI17" s="223">
        <v>30</v>
      </c>
      <c r="BJ17" s="224">
        <v>183</v>
      </c>
      <c r="BK17" s="288" t="s">
        <v>13</v>
      </c>
      <c r="BL17" s="288"/>
      <c r="BM17" s="223">
        <v>39</v>
      </c>
      <c r="BN17" s="223">
        <v>36</v>
      </c>
      <c r="BO17" s="223">
        <v>45</v>
      </c>
      <c r="BP17" s="223">
        <v>37</v>
      </c>
      <c r="BQ17" s="223">
        <v>37</v>
      </c>
      <c r="BR17" s="225">
        <v>194</v>
      </c>
    </row>
    <row r="18" spans="2:70" ht="15.75" thickBot="1" x14ac:dyDescent="0.2">
      <c r="B18" s="150" t="s">
        <v>38</v>
      </c>
      <c r="C18" s="146">
        <v>344</v>
      </c>
      <c r="D18" s="65">
        <v>371</v>
      </c>
      <c r="E18" s="66">
        <v>715</v>
      </c>
      <c r="F18" s="67">
        <v>0</v>
      </c>
      <c r="G18" s="65">
        <v>0</v>
      </c>
      <c r="H18" s="66">
        <v>0</v>
      </c>
      <c r="I18" s="115">
        <v>344</v>
      </c>
      <c r="J18" s="116">
        <v>371</v>
      </c>
      <c r="K18" s="117">
        <v>715</v>
      </c>
      <c r="L18" s="34"/>
      <c r="O18" s="274" t="s">
        <v>15</v>
      </c>
      <c r="P18" s="278"/>
      <c r="Q18" s="14">
        <v>44</v>
      </c>
      <c r="R18" s="15">
        <v>36</v>
      </c>
      <c r="S18" s="15">
        <v>42</v>
      </c>
      <c r="T18" s="15">
        <v>41</v>
      </c>
      <c r="U18" s="15">
        <v>26</v>
      </c>
      <c r="V18" s="15">
        <v>189</v>
      </c>
      <c r="W18" s="281" t="s">
        <v>15</v>
      </c>
      <c r="X18" s="282"/>
      <c r="Y18" s="15">
        <v>42</v>
      </c>
      <c r="Z18" s="15">
        <v>21</v>
      </c>
      <c r="AA18" s="15">
        <v>28</v>
      </c>
      <c r="AB18" s="15">
        <v>28</v>
      </c>
      <c r="AC18" s="15">
        <v>33</v>
      </c>
      <c r="AD18" s="16">
        <v>152</v>
      </c>
      <c r="AI18" s="274" t="s">
        <v>15</v>
      </c>
      <c r="AJ18" s="278"/>
      <c r="AK18" s="14"/>
      <c r="AL18" s="15"/>
      <c r="AM18" s="15"/>
      <c r="AN18" s="15">
        <v>5</v>
      </c>
      <c r="AO18" s="15">
        <v>1</v>
      </c>
      <c r="AP18" s="15">
        <v>6</v>
      </c>
      <c r="AQ18" s="281" t="s">
        <v>15</v>
      </c>
      <c r="AR18" s="282"/>
      <c r="AS18" s="15">
        <v>1</v>
      </c>
      <c r="AT18" s="15">
        <v>2</v>
      </c>
      <c r="AU18" s="15">
        <v>2</v>
      </c>
      <c r="AV18" s="15"/>
      <c r="AW18" s="15">
        <v>3</v>
      </c>
      <c r="AX18" s="16">
        <v>8</v>
      </c>
      <c r="BC18" s="274" t="s">
        <v>15</v>
      </c>
      <c r="BD18" s="278"/>
      <c r="BE18" s="14">
        <v>44</v>
      </c>
      <c r="BF18" s="14">
        <v>36</v>
      </c>
      <c r="BG18" s="14">
        <v>42</v>
      </c>
      <c r="BH18" s="14">
        <v>46</v>
      </c>
      <c r="BI18" s="14">
        <v>27</v>
      </c>
      <c r="BJ18" s="15">
        <v>195</v>
      </c>
      <c r="BK18" s="283" t="s">
        <v>15</v>
      </c>
      <c r="BL18" s="283"/>
      <c r="BM18" s="14">
        <v>43</v>
      </c>
      <c r="BN18" s="14">
        <v>23</v>
      </c>
      <c r="BO18" s="14">
        <v>30</v>
      </c>
      <c r="BP18" s="14">
        <v>28</v>
      </c>
      <c r="BQ18" s="14">
        <v>36</v>
      </c>
      <c r="BR18" s="16">
        <v>160</v>
      </c>
    </row>
    <row r="19" spans="2:70" ht="15" x14ac:dyDescent="0.15">
      <c r="B19" s="150" t="s">
        <v>39</v>
      </c>
      <c r="C19" s="138">
        <v>434</v>
      </c>
      <c r="D19" s="59">
        <v>437</v>
      </c>
      <c r="E19" s="60">
        <v>871</v>
      </c>
      <c r="F19" s="61">
        <v>0</v>
      </c>
      <c r="G19" s="59">
        <v>0</v>
      </c>
      <c r="H19" s="60">
        <v>0</v>
      </c>
      <c r="I19" s="104">
        <v>434</v>
      </c>
      <c r="J19" s="105">
        <v>437</v>
      </c>
      <c r="K19" s="118">
        <v>871</v>
      </c>
      <c r="L19" s="34"/>
      <c r="O19" s="274" t="s">
        <v>12</v>
      </c>
      <c r="P19" s="275"/>
      <c r="Q19" s="17">
        <v>92</v>
      </c>
      <c r="R19" s="17">
        <v>67</v>
      </c>
      <c r="S19" s="17">
        <v>93</v>
      </c>
      <c r="T19" s="17">
        <v>59</v>
      </c>
      <c r="U19" s="17">
        <v>55</v>
      </c>
      <c r="V19" s="17">
        <v>366</v>
      </c>
      <c r="W19" s="276" t="s">
        <v>12</v>
      </c>
      <c r="X19" s="277"/>
      <c r="Y19" s="17">
        <v>76</v>
      </c>
      <c r="Z19" s="17">
        <v>53</v>
      </c>
      <c r="AA19" s="17">
        <v>70</v>
      </c>
      <c r="AB19" s="17">
        <v>62</v>
      </c>
      <c r="AC19" s="17">
        <v>67</v>
      </c>
      <c r="AD19" s="17">
        <v>328</v>
      </c>
      <c r="AI19" s="274" t="s">
        <v>12</v>
      </c>
      <c r="AJ19" s="275"/>
      <c r="AK19" s="17">
        <v>0</v>
      </c>
      <c r="AL19" s="17">
        <v>1</v>
      </c>
      <c r="AM19" s="17">
        <v>2</v>
      </c>
      <c r="AN19" s="17">
        <v>7</v>
      </c>
      <c r="AO19" s="17">
        <v>2</v>
      </c>
      <c r="AP19" s="17">
        <v>12</v>
      </c>
      <c r="AQ19" s="276" t="s">
        <v>12</v>
      </c>
      <c r="AR19" s="277"/>
      <c r="AS19" s="17">
        <v>6</v>
      </c>
      <c r="AT19" s="17">
        <v>6</v>
      </c>
      <c r="AU19" s="17">
        <v>5</v>
      </c>
      <c r="AV19" s="17">
        <v>3</v>
      </c>
      <c r="AW19" s="17">
        <v>6</v>
      </c>
      <c r="AX19" s="17">
        <v>26</v>
      </c>
      <c r="BC19" s="274" t="s">
        <v>12</v>
      </c>
      <c r="BD19" s="275"/>
      <c r="BE19" s="17">
        <v>92</v>
      </c>
      <c r="BF19" s="17">
        <v>68</v>
      </c>
      <c r="BG19" s="17">
        <v>95</v>
      </c>
      <c r="BH19" s="17">
        <v>66</v>
      </c>
      <c r="BI19" s="17">
        <v>57</v>
      </c>
      <c r="BJ19" s="17">
        <v>378</v>
      </c>
      <c r="BK19" s="276" t="s">
        <v>12</v>
      </c>
      <c r="BL19" s="277"/>
      <c r="BM19" s="17">
        <v>82</v>
      </c>
      <c r="BN19" s="17">
        <v>59</v>
      </c>
      <c r="BO19" s="17">
        <v>75</v>
      </c>
      <c r="BP19" s="17">
        <v>65</v>
      </c>
      <c r="BQ19" s="17">
        <v>73</v>
      </c>
      <c r="BR19" s="17">
        <v>354</v>
      </c>
    </row>
    <row r="20" spans="2:70" ht="15.75" thickBot="1" x14ac:dyDescent="0.2">
      <c r="B20" s="151" t="s">
        <v>22</v>
      </c>
      <c r="C20" s="147">
        <v>911</v>
      </c>
      <c r="D20" s="76">
        <v>1419</v>
      </c>
      <c r="E20" s="77">
        <v>2330</v>
      </c>
      <c r="F20" s="78">
        <v>0</v>
      </c>
      <c r="G20" s="76">
        <v>0</v>
      </c>
      <c r="H20" s="81">
        <v>0</v>
      </c>
      <c r="I20" s="119">
        <v>911</v>
      </c>
      <c r="J20" s="120">
        <v>1419</v>
      </c>
      <c r="K20" s="121">
        <v>2330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223">
        <v>32</v>
      </c>
      <c r="R22" s="224">
        <v>46</v>
      </c>
      <c r="S22" s="224">
        <v>30</v>
      </c>
      <c r="T22" s="224">
        <v>35</v>
      </c>
      <c r="U22" s="224">
        <v>35</v>
      </c>
      <c r="V22" s="224">
        <v>178</v>
      </c>
      <c r="W22" s="286" t="s">
        <v>13</v>
      </c>
      <c r="X22" s="287"/>
      <c r="Y22" s="224">
        <v>38</v>
      </c>
      <c r="Z22" s="224">
        <v>40</v>
      </c>
      <c r="AA22" s="224">
        <v>36</v>
      </c>
      <c r="AB22" s="224">
        <v>49</v>
      </c>
      <c r="AC22" s="224">
        <v>45</v>
      </c>
      <c r="AD22" s="225">
        <v>208</v>
      </c>
      <c r="AI22" s="274" t="s">
        <v>13</v>
      </c>
      <c r="AJ22" s="278"/>
      <c r="AK22" s="223">
        <v>1</v>
      </c>
      <c r="AL22" s="224">
        <v>1</v>
      </c>
      <c r="AM22" s="224">
        <v>2</v>
      </c>
      <c r="AN22" s="224">
        <v>3</v>
      </c>
      <c r="AO22" s="224"/>
      <c r="AP22" s="224">
        <v>7</v>
      </c>
      <c r="AQ22" s="286" t="s">
        <v>13</v>
      </c>
      <c r="AR22" s="287"/>
      <c r="AS22" s="224">
        <v>1</v>
      </c>
      <c r="AT22" s="224">
        <v>3</v>
      </c>
      <c r="AU22" s="224"/>
      <c r="AV22" s="224"/>
      <c r="AW22" s="224"/>
      <c r="AX22" s="225">
        <v>4</v>
      </c>
      <c r="BC22" s="274" t="s">
        <v>13</v>
      </c>
      <c r="BD22" s="278"/>
      <c r="BE22" s="223">
        <v>33</v>
      </c>
      <c r="BF22" s="223">
        <v>47</v>
      </c>
      <c r="BG22" s="223">
        <v>32</v>
      </c>
      <c r="BH22" s="223">
        <v>38</v>
      </c>
      <c r="BI22" s="223">
        <v>35</v>
      </c>
      <c r="BJ22" s="224">
        <v>185</v>
      </c>
      <c r="BK22" s="288" t="s">
        <v>13</v>
      </c>
      <c r="BL22" s="288"/>
      <c r="BM22" s="223">
        <v>39</v>
      </c>
      <c r="BN22" s="223">
        <v>43</v>
      </c>
      <c r="BO22" s="223">
        <v>36</v>
      </c>
      <c r="BP22" s="223">
        <v>49</v>
      </c>
      <c r="BQ22" s="223">
        <v>45</v>
      </c>
      <c r="BR22" s="225">
        <v>212</v>
      </c>
    </row>
    <row r="23" spans="2:70" ht="16.5" thickTop="1" thickBot="1" x14ac:dyDescent="0.2">
      <c r="B23" s="94" t="s">
        <v>37</v>
      </c>
      <c r="C23" s="95">
        <v>0.32829999999999998</v>
      </c>
      <c r="D23" s="96">
        <v>0.29010000000000002</v>
      </c>
      <c r="E23" s="97">
        <v>0.30840000000000001</v>
      </c>
      <c r="F23" s="95">
        <v>0.125</v>
      </c>
      <c r="G23" s="96">
        <v>0.25</v>
      </c>
      <c r="H23" s="97">
        <v>0.19570000000000001</v>
      </c>
      <c r="I23" s="124">
        <v>0.3266</v>
      </c>
      <c r="J23" s="125">
        <v>0.28970000000000001</v>
      </c>
      <c r="K23" s="126">
        <v>0.30730000000000002</v>
      </c>
      <c r="L23" s="34"/>
      <c r="O23" s="274" t="s">
        <v>15</v>
      </c>
      <c r="P23" s="278"/>
      <c r="Q23" s="14">
        <v>34</v>
      </c>
      <c r="R23" s="15">
        <v>25</v>
      </c>
      <c r="S23" s="15">
        <v>28</v>
      </c>
      <c r="T23" s="15">
        <v>34</v>
      </c>
      <c r="U23" s="15">
        <v>21</v>
      </c>
      <c r="V23" s="15">
        <v>142</v>
      </c>
      <c r="W23" s="281" t="s">
        <v>15</v>
      </c>
      <c r="X23" s="282"/>
      <c r="Y23" s="15">
        <v>36</v>
      </c>
      <c r="Z23" s="15">
        <v>28</v>
      </c>
      <c r="AA23" s="15">
        <v>50</v>
      </c>
      <c r="AB23" s="15">
        <v>35</v>
      </c>
      <c r="AC23" s="15">
        <v>51</v>
      </c>
      <c r="AD23" s="16">
        <v>200</v>
      </c>
      <c r="AI23" s="274" t="s">
        <v>15</v>
      </c>
      <c r="AJ23" s="278"/>
      <c r="AK23" s="14">
        <v>3</v>
      </c>
      <c r="AL23" s="15">
        <v>3</v>
      </c>
      <c r="AM23" s="15">
        <v>2</v>
      </c>
      <c r="AN23" s="15">
        <v>2</v>
      </c>
      <c r="AO23" s="15">
        <v>1</v>
      </c>
      <c r="AP23" s="15">
        <v>11</v>
      </c>
      <c r="AQ23" s="281" t="s">
        <v>15</v>
      </c>
      <c r="AR23" s="282"/>
      <c r="AS23" s="15">
        <v>3</v>
      </c>
      <c r="AT23" s="15">
        <v>3</v>
      </c>
      <c r="AU23" s="15">
        <v>3</v>
      </c>
      <c r="AV23" s="15">
        <v>3</v>
      </c>
      <c r="AW23" s="15">
        <v>2</v>
      </c>
      <c r="AX23" s="16">
        <v>14</v>
      </c>
      <c r="BC23" s="274" t="s">
        <v>15</v>
      </c>
      <c r="BD23" s="278"/>
      <c r="BE23" s="14">
        <v>37</v>
      </c>
      <c r="BF23" s="14">
        <v>28</v>
      </c>
      <c r="BG23" s="14">
        <v>30</v>
      </c>
      <c r="BH23" s="14">
        <v>36</v>
      </c>
      <c r="BI23" s="14">
        <v>22</v>
      </c>
      <c r="BJ23" s="15">
        <v>153</v>
      </c>
      <c r="BK23" s="283" t="s">
        <v>15</v>
      </c>
      <c r="BL23" s="283"/>
      <c r="BM23" s="14">
        <v>39</v>
      </c>
      <c r="BN23" s="14">
        <v>31</v>
      </c>
      <c r="BO23" s="14">
        <v>53</v>
      </c>
      <c r="BP23" s="14">
        <v>38</v>
      </c>
      <c r="BQ23" s="14">
        <v>53</v>
      </c>
      <c r="BR23" s="16">
        <v>214</v>
      </c>
    </row>
    <row r="24" spans="2:70" ht="15" x14ac:dyDescent="0.15">
      <c r="B24" s="84" t="s">
        <v>38</v>
      </c>
      <c r="C24" s="86">
        <v>7.3899999999999993E-2</v>
      </c>
      <c r="D24" s="83">
        <v>7.2800000000000004E-2</v>
      </c>
      <c r="E24" s="87">
        <v>7.3300000000000004E-2</v>
      </c>
      <c r="F24" s="86">
        <v>0</v>
      </c>
      <c r="G24" s="83">
        <v>0</v>
      </c>
      <c r="H24" s="87">
        <v>0</v>
      </c>
      <c r="I24" s="127">
        <v>7.3200000000000001E-2</v>
      </c>
      <c r="J24" s="128">
        <v>7.1999999999999995E-2</v>
      </c>
      <c r="K24" s="129">
        <v>7.2599999999999998E-2</v>
      </c>
      <c r="O24" s="274" t="s">
        <v>12</v>
      </c>
      <c r="P24" s="275"/>
      <c r="Q24" s="17">
        <v>66</v>
      </c>
      <c r="R24" s="17">
        <v>71</v>
      </c>
      <c r="S24" s="17">
        <v>58</v>
      </c>
      <c r="T24" s="17">
        <v>69</v>
      </c>
      <c r="U24" s="17">
        <v>56</v>
      </c>
      <c r="V24" s="17">
        <v>320</v>
      </c>
      <c r="W24" s="276" t="s">
        <v>12</v>
      </c>
      <c r="X24" s="277"/>
      <c r="Y24" s="17">
        <v>74</v>
      </c>
      <c r="Z24" s="17">
        <v>68</v>
      </c>
      <c r="AA24" s="17">
        <v>86</v>
      </c>
      <c r="AB24" s="17">
        <v>84</v>
      </c>
      <c r="AC24" s="17">
        <v>96</v>
      </c>
      <c r="AD24" s="17">
        <v>408</v>
      </c>
      <c r="AI24" s="274" t="s">
        <v>12</v>
      </c>
      <c r="AJ24" s="275"/>
      <c r="AK24" s="17">
        <v>4</v>
      </c>
      <c r="AL24" s="17">
        <v>4</v>
      </c>
      <c r="AM24" s="17">
        <v>4</v>
      </c>
      <c r="AN24" s="17">
        <v>5</v>
      </c>
      <c r="AO24" s="17">
        <v>1</v>
      </c>
      <c r="AP24" s="17">
        <v>18</v>
      </c>
      <c r="AQ24" s="276" t="s">
        <v>12</v>
      </c>
      <c r="AR24" s="277"/>
      <c r="AS24" s="17">
        <v>4</v>
      </c>
      <c r="AT24" s="17">
        <v>6</v>
      </c>
      <c r="AU24" s="17">
        <v>3</v>
      </c>
      <c r="AV24" s="17">
        <v>3</v>
      </c>
      <c r="AW24" s="17">
        <v>2</v>
      </c>
      <c r="AX24" s="17">
        <v>18</v>
      </c>
      <c r="BC24" s="274" t="s">
        <v>12</v>
      </c>
      <c r="BD24" s="275"/>
      <c r="BE24" s="17">
        <v>70</v>
      </c>
      <c r="BF24" s="17">
        <v>75</v>
      </c>
      <c r="BG24" s="17">
        <v>62</v>
      </c>
      <c r="BH24" s="17">
        <v>74</v>
      </c>
      <c r="BI24" s="17">
        <v>57</v>
      </c>
      <c r="BJ24" s="17">
        <v>338</v>
      </c>
      <c r="BK24" s="276" t="s">
        <v>12</v>
      </c>
      <c r="BL24" s="277"/>
      <c r="BM24" s="17">
        <v>78</v>
      </c>
      <c r="BN24" s="17">
        <v>74</v>
      </c>
      <c r="BO24" s="17">
        <v>89</v>
      </c>
      <c r="BP24" s="17">
        <v>87</v>
      </c>
      <c r="BQ24" s="17">
        <v>98</v>
      </c>
      <c r="BR24" s="17">
        <v>426</v>
      </c>
    </row>
    <row r="25" spans="2:70" ht="15" x14ac:dyDescent="0.15">
      <c r="B25" s="84" t="s">
        <v>39</v>
      </c>
      <c r="C25" s="86">
        <v>9.3200000000000005E-2</v>
      </c>
      <c r="D25" s="83">
        <v>8.5699999999999998E-2</v>
      </c>
      <c r="E25" s="87">
        <v>8.9300000000000004E-2</v>
      </c>
      <c r="F25" s="86">
        <v>0</v>
      </c>
      <c r="G25" s="83">
        <v>0</v>
      </c>
      <c r="H25" s="87">
        <v>0</v>
      </c>
      <c r="I25" s="127">
        <v>9.2399999999999996E-2</v>
      </c>
      <c r="J25" s="128">
        <v>8.4900000000000003E-2</v>
      </c>
      <c r="K25" s="129">
        <v>8.8499999999999995E-2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0.1956</v>
      </c>
      <c r="D26" s="89">
        <v>0.27829999999999999</v>
      </c>
      <c r="E26" s="90">
        <v>0.2389</v>
      </c>
      <c r="F26" s="88">
        <v>0</v>
      </c>
      <c r="G26" s="89">
        <v>0</v>
      </c>
      <c r="H26" s="90">
        <v>0</v>
      </c>
      <c r="I26" s="130">
        <v>0.19400000000000001</v>
      </c>
      <c r="J26" s="131">
        <v>0.27550000000000002</v>
      </c>
      <c r="K26" s="132">
        <v>0.2366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223">
        <v>53</v>
      </c>
      <c r="R27" s="224">
        <v>41</v>
      </c>
      <c r="S27" s="224">
        <v>54</v>
      </c>
      <c r="T27" s="224">
        <v>59</v>
      </c>
      <c r="U27" s="224">
        <v>54</v>
      </c>
      <c r="V27" s="224">
        <v>261</v>
      </c>
      <c r="W27" s="286" t="s">
        <v>13</v>
      </c>
      <c r="X27" s="287"/>
      <c r="Y27" s="224">
        <v>51</v>
      </c>
      <c r="Z27" s="224">
        <v>59</v>
      </c>
      <c r="AA27" s="224">
        <v>68</v>
      </c>
      <c r="AB27" s="224">
        <v>74</v>
      </c>
      <c r="AC27" s="224">
        <v>75</v>
      </c>
      <c r="AD27" s="225">
        <v>327</v>
      </c>
      <c r="AI27" s="274" t="s">
        <v>13</v>
      </c>
      <c r="AJ27" s="278"/>
      <c r="AK27" s="223"/>
      <c r="AL27" s="224"/>
      <c r="AM27" s="224"/>
      <c r="AN27" s="224"/>
      <c r="AO27" s="224"/>
      <c r="AP27" s="224">
        <v>0</v>
      </c>
      <c r="AQ27" s="286" t="s">
        <v>13</v>
      </c>
      <c r="AR27" s="287"/>
      <c r="AS27" s="224"/>
      <c r="AT27" s="224"/>
      <c r="AU27" s="224">
        <v>1</v>
      </c>
      <c r="AV27" s="224">
        <v>1</v>
      </c>
      <c r="AW27" s="224"/>
      <c r="AX27" s="225">
        <v>2</v>
      </c>
      <c r="BC27" s="274" t="s">
        <v>13</v>
      </c>
      <c r="BD27" s="278"/>
      <c r="BE27" s="223">
        <v>53</v>
      </c>
      <c r="BF27" s="223">
        <v>41</v>
      </c>
      <c r="BG27" s="223">
        <v>54</v>
      </c>
      <c r="BH27" s="223">
        <v>59</v>
      </c>
      <c r="BI27" s="223">
        <v>54</v>
      </c>
      <c r="BJ27" s="224">
        <v>261</v>
      </c>
      <c r="BK27" s="288" t="s">
        <v>13</v>
      </c>
      <c r="BL27" s="288"/>
      <c r="BM27" s="223">
        <v>51</v>
      </c>
      <c r="BN27" s="223">
        <v>59</v>
      </c>
      <c r="BO27" s="223">
        <v>69</v>
      </c>
      <c r="BP27" s="223">
        <v>75</v>
      </c>
      <c r="BQ27" s="223">
        <v>75</v>
      </c>
      <c r="BR27" s="225">
        <v>329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46</v>
      </c>
      <c r="R28" s="15">
        <v>47</v>
      </c>
      <c r="S28" s="15">
        <v>67</v>
      </c>
      <c r="T28" s="15">
        <v>56</v>
      </c>
      <c r="U28" s="15">
        <v>44</v>
      </c>
      <c r="V28" s="15">
        <v>260</v>
      </c>
      <c r="W28" s="281" t="s">
        <v>15</v>
      </c>
      <c r="X28" s="282"/>
      <c r="Y28" s="15">
        <v>54</v>
      </c>
      <c r="Z28" s="15">
        <v>47</v>
      </c>
      <c r="AA28" s="15">
        <v>84</v>
      </c>
      <c r="AB28" s="15">
        <v>65</v>
      </c>
      <c r="AC28" s="15">
        <v>57</v>
      </c>
      <c r="AD28" s="16">
        <v>307</v>
      </c>
      <c r="AI28" s="274" t="s">
        <v>15</v>
      </c>
      <c r="AJ28" s="278"/>
      <c r="AK28" s="14">
        <v>2</v>
      </c>
      <c r="AL28" s="15">
        <v>1</v>
      </c>
      <c r="AM28" s="15"/>
      <c r="AN28" s="15">
        <v>1</v>
      </c>
      <c r="AO28" s="15"/>
      <c r="AP28" s="15">
        <v>4</v>
      </c>
      <c r="AQ28" s="281" t="s">
        <v>15</v>
      </c>
      <c r="AR28" s="282"/>
      <c r="AS28" s="15"/>
      <c r="AT28" s="15">
        <v>1</v>
      </c>
      <c r="AU28" s="15">
        <v>1</v>
      </c>
      <c r="AV28" s="15"/>
      <c r="AW28" s="15">
        <v>1</v>
      </c>
      <c r="AX28" s="16">
        <v>3</v>
      </c>
      <c r="BC28" s="274" t="s">
        <v>15</v>
      </c>
      <c r="BD28" s="278"/>
      <c r="BE28" s="14">
        <v>48</v>
      </c>
      <c r="BF28" s="14">
        <v>48</v>
      </c>
      <c r="BG28" s="14">
        <v>67</v>
      </c>
      <c r="BH28" s="14">
        <v>57</v>
      </c>
      <c r="BI28" s="14">
        <v>44</v>
      </c>
      <c r="BJ28" s="15">
        <v>264</v>
      </c>
      <c r="BK28" s="283" t="s">
        <v>15</v>
      </c>
      <c r="BL28" s="283"/>
      <c r="BM28" s="14">
        <v>54</v>
      </c>
      <c r="BN28" s="14">
        <v>48</v>
      </c>
      <c r="BO28" s="14">
        <v>85</v>
      </c>
      <c r="BP28" s="14">
        <v>65</v>
      </c>
      <c r="BQ28" s="14">
        <v>58</v>
      </c>
      <c r="BR28" s="16">
        <v>310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99</v>
      </c>
      <c r="R29" s="17">
        <v>88</v>
      </c>
      <c r="S29" s="17">
        <v>121</v>
      </c>
      <c r="T29" s="17">
        <v>115</v>
      </c>
      <c r="U29" s="17">
        <v>98</v>
      </c>
      <c r="V29" s="17">
        <v>521</v>
      </c>
      <c r="W29" s="276" t="s">
        <v>12</v>
      </c>
      <c r="X29" s="277"/>
      <c r="Y29" s="17">
        <v>105</v>
      </c>
      <c r="Z29" s="17">
        <v>106</v>
      </c>
      <c r="AA29" s="17">
        <v>152</v>
      </c>
      <c r="AB29" s="17">
        <v>139</v>
      </c>
      <c r="AC29" s="17">
        <v>132</v>
      </c>
      <c r="AD29" s="17">
        <v>634</v>
      </c>
      <c r="AI29" s="274" t="s">
        <v>12</v>
      </c>
      <c r="AJ29" s="275"/>
      <c r="AK29" s="17">
        <v>2</v>
      </c>
      <c r="AL29" s="17">
        <v>1</v>
      </c>
      <c r="AM29" s="17">
        <v>0</v>
      </c>
      <c r="AN29" s="17">
        <v>1</v>
      </c>
      <c r="AO29" s="17">
        <v>0</v>
      </c>
      <c r="AP29" s="17">
        <v>4</v>
      </c>
      <c r="AQ29" s="276" t="s">
        <v>12</v>
      </c>
      <c r="AR29" s="277"/>
      <c r="AS29" s="17">
        <v>0</v>
      </c>
      <c r="AT29" s="17">
        <v>1</v>
      </c>
      <c r="AU29" s="17">
        <v>2</v>
      </c>
      <c r="AV29" s="17">
        <v>1</v>
      </c>
      <c r="AW29" s="17">
        <v>1</v>
      </c>
      <c r="AX29" s="17">
        <v>5</v>
      </c>
      <c r="BC29" s="274" t="s">
        <v>12</v>
      </c>
      <c r="BD29" s="275"/>
      <c r="BE29" s="17">
        <v>101</v>
      </c>
      <c r="BF29" s="17">
        <v>89</v>
      </c>
      <c r="BG29" s="17">
        <v>121</v>
      </c>
      <c r="BH29" s="17">
        <v>116</v>
      </c>
      <c r="BI29" s="17">
        <v>98</v>
      </c>
      <c r="BJ29" s="17">
        <v>525</v>
      </c>
      <c r="BK29" s="276" t="s">
        <v>12</v>
      </c>
      <c r="BL29" s="277"/>
      <c r="BM29" s="17">
        <v>105</v>
      </c>
      <c r="BN29" s="17">
        <v>107</v>
      </c>
      <c r="BO29" s="17">
        <v>154</v>
      </c>
      <c r="BP29" s="17">
        <v>140</v>
      </c>
      <c r="BQ29" s="17">
        <v>133</v>
      </c>
      <c r="BR29" s="17">
        <v>639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778</v>
      </c>
      <c r="D32" s="346">
        <v>808</v>
      </c>
      <c r="E32" s="348">
        <v>1586</v>
      </c>
      <c r="F32" s="344">
        <v>0</v>
      </c>
      <c r="G32" s="346">
        <v>0</v>
      </c>
      <c r="H32" s="348">
        <v>0</v>
      </c>
      <c r="I32" s="338">
        <v>778</v>
      </c>
      <c r="J32" s="340">
        <v>808</v>
      </c>
      <c r="K32" s="342">
        <v>1586</v>
      </c>
      <c r="O32" s="274" t="s">
        <v>13</v>
      </c>
      <c r="P32" s="278"/>
      <c r="Q32" s="223">
        <v>87</v>
      </c>
      <c r="R32" s="224">
        <v>86</v>
      </c>
      <c r="S32" s="224">
        <v>69</v>
      </c>
      <c r="T32" s="224">
        <v>59</v>
      </c>
      <c r="U32" s="224">
        <v>70</v>
      </c>
      <c r="V32" s="224">
        <v>371</v>
      </c>
      <c r="W32" s="286" t="s">
        <v>13</v>
      </c>
      <c r="X32" s="287"/>
      <c r="Y32" s="224">
        <v>63</v>
      </c>
      <c r="Z32" s="224">
        <v>56</v>
      </c>
      <c r="AA32" s="224">
        <v>59</v>
      </c>
      <c r="AB32" s="224">
        <v>52</v>
      </c>
      <c r="AC32" s="224">
        <v>47</v>
      </c>
      <c r="AD32" s="225">
        <v>277</v>
      </c>
      <c r="AI32" s="274" t="s">
        <v>13</v>
      </c>
      <c r="AJ32" s="278"/>
      <c r="AK32" s="223"/>
      <c r="AL32" s="224">
        <v>1</v>
      </c>
      <c r="AM32" s="224"/>
      <c r="AN32" s="224"/>
      <c r="AO32" s="224"/>
      <c r="AP32" s="224">
        <v>1</v>
      </c>
      <c r="AQ32" s="286" t="s">
        <v>13</v>
      </c>
      <c r="AR32" s="287"/>
      <c r="AS32" s="224"/>
      <c r="AT32" s="224"/>
      <c r="AU32" s="224"/>
      <c r="AV32" s="224">
        <v>1</v>
      </c>
      <c r="AW32" s="224"/>
      <c r="AX32" s="225">
        <v>1</v>
      </c>
      <c r="BC32" s="274" t="s">
        <v>13</v>
      </c>
      <c r="BD32" s="278"/>
      <c r="BE32" s="223">
        <v>87</v>
      </c>
      <c r="BF32" s="223">
        <v>87</v>
      </c>
      <c r="BG32" s="223">
        <v>69</v>
      </c>
      <c r="BH32" s="223">
        <v>59</v>
      </c>
      <c r="BI32" s="223">
        <v>70</v>
      </c>
      <c r="BJ32" s="224">
        <v>372</v>
      </c>
      <c r="BK32" s="288" t="s">
        <v>13</v>
      </c>
      <c r="BL32" s="288"/>
      <c r="BM32" s="223">
        <v>63</v>
      </c>
      <c r="BN32" s="223">
        <v>56</v>
      </c>
      <c r="BO32" s="223">
        <v>59</v>
      </c>
      <c r="BP32" s="223">
        <v>53</v>
      </c>
      <c r="BQ32" s="223">
        <v>47</v>
      </c>
      <c r="BR32" s="225">
        <v>278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66</v>
      </c>
      <c r="R33" s="15">
        <v>63</v>
      </c>
      <c r="S33" s="15">
        <v>64</v>
      </c>
      <c r="T33" s="15">
        <v>74</v>
      </c>
      <c r="U33" s="15">
        <v>77</v>
      </c>
      <c r="V33" s="15">
        <v>344</v>
      </c>
      <c r="W33" s="281" t="s">
        <v>15</v>
      </c>
      <c r="X33" s="282"/>
      <c r="Y33" s="15">
        <v>48</v>
      </c>
      <c r="Z33" s="15">
        <v>58</v>
      </c>
      <c r="AA33" s="15">
        <v>59</v>
      </c>
      <c r="AB33" s="15">
        <v>47</v>
      </c>
      <c r="AC33" s="15">
        <v>58</v>
      </c>
      <c r="AD33" s="16">
        <v>270</v>
      </c>
      <c r="AI33" s="274" t="s">
        <v>15</v>
      </c>
      <c r="AJ33" s="278"/>
      <c r="AK33" s="14"/>
      <c r="AL33" s="15">
        <v>1</v>
      </c>
      <c r="AM33" s="15"/>
      <c r="AN33" s="15">
        <v>1</v>
      </c>
      <c r="AO33" s="15">
        <v>3</v>
      </c>
      <c r="AP33" s="15">
        <v>5</v>
      </c>
      <c r="AQ33" s="281" t="s">
        <v>15</v>
      </c>
      <c r="AR33" s="282"/>
      <c r="AS33" s="15"/>
      <c r="AT33" s="15"/>
      <c r="AU33" s="15"/>
      <c r="AV33" s="15"/>
      <c r="AW33" s="15"/>
      <c r="AX33" s="16">
        <v>0</v>
      </c>
      <c r="BC33" s="274" t="s">
        <v>15</v>
      </c>
      <c r="BD33" s="278"/>
      <c r="BE33" s="14">
        <v>66</v>
      </c>
      <c r="BF33" s="14">
        <v>64</v>
      </c>
      <c r="BG33" s="14">
        <v>64</v>
      </c>
      <c r="BH33" s="14">
        <v>75</v>
      </c>
      <c r="BI33" s="14">
        <v>80</v>
      </c>
      <c r="BJ33" s="15">
        <v>349</v>
      </c>
      <c r="BK33" s="283" t="s">
        <v>15</v>
      </c>
      <c r="BL33" s="283"/>
      <c r="BM33" s="14">
        <v>48</v>
      </c>
      <c r="BN33" s="14">
        <v>58</v>
      </c>
      <c r="BO33" s="14">
        <v>59</v>
      </c>
      <c r="BP33" s="14">
        <v>47</v>
      </c>
      <c r="BQ33" s="14">
        <v>58</v>
      </c>
      <c r="BR33" s="16">
        <v>270</v>
      </c>
    </row>
    <row r="34" spans="2:70" x14ac:dyDescent="0.15">
      <c r="B34" s="80" t="s">
        <v>46</v>
      </c>
      <c r="C34" s="330">
        <v>911</v>
      </c>
      <c r="D34" s="332">
        <v>1419</v>
      </c>
      <c r="E34" s="334">
        <v>2330</v>
      </c>
      <c r="F34" s="330">
        <v>0</v>
      </c>
      <c r="G34" s="336">
        <v>0</v>
      </c>
      <c r="H34" s="337">
        <v>0</v>
      </c>
      <c r="I34" s="324">
        <v>911</v>
      </c>
      <c r="J34" s="326">
        <v>1419</v>
      </c>
      <c r="K34" s="328">
        <v>2330</v>
      </c>
      <c r="O34" s="274" t="s">
        <v>12</v>
      </c>
      <c r="P34" s="275"/>
      <c r="Q34" s="17">
        <v>153</v>
      </c>
      <c r="R34" s="17">
        <v>149</v>
      </c>
      <c r="S34" s="17">
        <v>133</v>
      </c>
      <c r="T34" s="17">
        <v>133</v>
      </c>
      <c r="U34" s="17">
        <v>147</v>
      </c>
      <c r="V34" s="17">
        <v>715</v>
      </c>
      <c r="W34" s="276" t="s">
        <v>12</v>
      </c>
      <c r="X34" s="277"/>
      <c r="Y34" s="17">
        <v>111</v>
      </c>
      <c r="Z34" s="17">
        <v>114</v>
      </c>
      <c r="AA34" s="17">
        <v>118</v>
      </c>
      <c r="AB34" s="17">
        <v>99</v>
      </c>
      <c r="AC34" s="17">
        <v>105</v>
      </c>
      <c r="AD34" s="17">
        <v>547</v>
      </c>
      <c r="AI34" s="274" t="s">
        <v>12</v>
      </c>
      <c r="AJ34" s="275"/>
      <c r="AK34" s="17">
        <v>0</v>
      </c>
      <c r="AL34" s="17">
        <v>2</v>
      </c>
      <c r="AM34" s="17">
        <v>0</v>
      </c>
      <c r="AN34" s="17">
        <v>1</v>
      </c>
      <c r="AO34" s="17">
        <v>3</v>
      </c>
      <c r="AP34" s="17">
        <v>6</v>
      </c>
      <c r="AQ34" s="276" t="s">
        <v>12</v>
      </c>
      <c r="AR34" s="277"/>
      <c r="AS34" s="17">
        <v>0</v>
      </c>
      <c r="AT34" s="17">
        <v>0</v>
      </c>
      <c r="AU34" s="17">
        <v>0</v>
      </c>
      <c r="AV34" s="17">
        <v>1</v>
      </c>
      <c r="AW34" s="17">
        <v>0</v>
      </c>
      <c r="AX34" s="17">
        <v>1</v>
      </c>
      <c r="BC34" s="274" t="s">
        <v>12</v>
      </c>
      <c r="BD34" s="275"/>
      <c r="BE34" s="17">
        <v>153</v>
      </c>
      <c r="BF34" s="17">
        <v>151</v>
      </c>
      <c r="BG34" s="17">
        <v>133</v>
      </c>
      <c r="BH34" s="17">
        <v>134</v>
      </c>
      <c r="BI34" s="17">
        <v>150</v>
      </c>
      <c r="BJ34" s="17">
        <v>721</v>
      </c>
      <c r="BK34" s="276" t="s">
        <v>12</v>
      </c>
      <c r="BL34" s="277"/>
      <c r="BM34" s="17">
        <v>111</v>
      </c>
      <c r="BN34" s="17">
        <v>114</v>
      </c>
      <c r="BO34" s="17">
        <v>118</v>
      </c>
      <c r="BP34" s="17">
        <v>100</v>
      </c>
      <c r="BQ34" s="17">
        <v>105</v>
      </c>
      <c r="BR34" s="17">
        <v>548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223">
        <v>60</v>
      </c>
      <c r="R37" s="224">
        <v>64</v>
      </c>
      <c r="S37" s="224">
        <v>41</v>
      </c>
      <c r="T37" s="224">
        <v>53</v>
      </c>
      <c r="U37" s="224">
        <v>75</v>
      </c>
      <c r="V37" s="224">
        <v>293</v>
      </c>
      <c r="W37" s="286" t="s">
        <v>13</v>
      </c>
      <c r="X37" s="287"/>
      <c r="Y37" s="224">
        <v>67</v>
      </c>
      <c r="Z37" s="224">
        <v>72</v>
      </c>
      <c r="AA37" s="224">
        <v>77</v>
      </c>
      <c r="AB37" s="224">
        <v>70</v>
      </c>
      <c r="AC37" s="224">
        <v>58</v>
      </c>
      <c r="AD37" s="225">
        <v>344</v>
      </c>
      <c r="AI37" s="274" t="s">
        <v>13</v>
      </c>
      <c r="AJ37" s="278"/>
      <c r="AK37" s="223"/>
      <c r="AL37" s="224"/>
      <c r="AM37" s="224">
        <v>1</v>
      </c>
      <c r="AN37" s="224"/>
      <c r="AO37" s="224"/>
      <c r="AP37" s="224">
        <v>1</v>
      </c>
      <c r="AQ37" s="286" t="s">
        <v>13</v>
      </c>
      <c r="AR37" s="287"/>
      <c r="AS37" s="224"/>
      <c r="AT37" s="224"/>
      <c r="AU37" s="224"/>
      <c r="AV37" s="224"/>
      <c r="AW37" s="224"/>
      <c r="AX37" s="225">
        <v>0</v>
      </c>
      <c r="BC37" s="274" t="s">
        <v>13</v>
      </c>
      <c r="BD37" s="278"/>
      <c r="BE37" s="223">
        <v>60</v>
      </c>
      <c r="BF37" s="223">
        <v>64</v>
      </c>
      <c r="BG37" s="223">
        <v>42</v>
      </c>
      <c r="BH37" s="223">
        <v>53</v>
      </c>
      <c r="BI37" s="223">
        <v>75</v>
      </c>
      <c r="BJ37" s="224">
        <v>294</v>
      </c>
      <c r="BK37" s="288" t="s">
        <v>13</v>
      </c>
      <c r="BL37" s="288"/>
      <c r="BM37" s="223">
        <v>67</v>
      </c>
      <c r="BN37" s="223">
        <v>72</v>
      </c>
      <c r="BO37" s="223">
        <v>77</v>
      </c>
      <c r="BP37" s="223">
        <v>70</v>
      </c>
      <c r="BQ37" s="223">
        <v>58</v>
      </c>
      <c r="BR37" s="225">
        <v>344</v>
      </c>
    </row>
    <row r="38" spans="2:70" ht="14.25" thickBot="1" x14ac:dyDescent="0.2">
      <c r="B38" s="135" t="s">
        <v>41</v>
      </c>
      <c r="C38" s="308">
        <v>0.1671</v>
      </c>
      <c r="D38" s="309">
        <v>0.1585</v>
      </c>
      <c r="E38" s="310">
        <v>0.16259999999999999</v>
      </c>
      <c r="F38" s="308">
        <v>0</v>
      </c>
      <c r="G38" s="309">
        <v>0</v>
      </c>
      <c r="H38" s="311">
        <v>0</v>
      </c>
      <c r="I38" s="305">
        <v>0.1656</v>
      </c>
      <c r="J38" s="306">
        <v>0.15690000000000001</v>
      </c>
      <c r="K38" s="307">
        <v>0.16109999999999999</v>
      </c>
      <c r="O38" s="274" t="s">
        <v>15</v>
      </c>
      <c r="P38" s="278"/>
      <c r="Q38" s="14">
        <v>45</v>
      </c>
      <c r="R38" s="15">
        <v>54</v>
      </c>
      <c r="S38" s="15">
        <v>63</v>
      </c>
      <c r="T38" s="15">
        <v>70</v>
      </c>
      <c r="U38" s="15">
        <v>66</v>
      </c>
      <c r="V38" s="15">
        <v>298</v>
      </c>
      <c r="W38" s="281" t="s">
        <v>15</v>
      </c>
      <c r="X38" s="282"/>
      <c r="Y38" s="15">
        <v>57</v>
      </c>
      <c r="Z38" s="15">
        <v>74</v>
      </c>
      <c r="AA38" s="15">
        <v>82</v>
      </c>
      <c r="AB38" s="15">
        <v>83</v>
      </c>
      <c r="AC38" s="15">
        <v>75</v>
      </c>
      <c r="AD38" s="16">
        <v>371</v>
      </c>
      <c r="AI38" s="274" t="s">
        <v>15</v>
      </c>
      <c r="AJ38" s="278"/>
      <c r="AK38" s="14">
        <v>1</v>
      </c>
      <c r="AL38" s="15"/>
      <c r="AM38" s="15"/>
      <c r="AN38" s="15"/>
      <c r="AO38" s="15"/>
      <c r="AP38" s="15">
        <v>1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46</v>
      </c>
      <c r="BF38" s="14">
        <v>54</v>
      </c>
      <c r="BG38" s="14">
        <v>63</v>
      </c>
      <c r="BH38" s="14">
        <v>70</v>
      </c>
      <c r="BI38" s="14">
        <v>66</v>
      </c>
      <c r="BJ38" s="15">
        <v>299</v>
      </c>
      <c r="BK38" s="283" t="s">
        <v>15</v>
      </c>
      <c r="BL38" s="283"/>
      <c r="BM38" s="14">
        <v>57</v>
      </c>
      <c r="BN38" s="14">
        <v>74</v>
      </c>
      <c r="BO38" s="14">
        <v>82</v>
      </c>
      <c r="BP38" s="14">
        <v>83</v>
      </c>
      <c r="BQ38" s="14">
        <v>75</v>
      </c>
      <c r="BR38" s="16">
        <v>371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34"/>
      <c r="O39" s="274" t="s">
        <v>12</v>
      </c>
      <c r="P39" s="275"/>
      <c r="Q39" s="17">
        <v>105</v>
      </c>
      <c r="R39" s="17">
        <v>118</v>
      </c>
      <c r="S39" s="17">
        <v>104</v>
      </c>
      <c r="T39" s="17">
        <v>123</v>
      </c>
      <c r="U39" s="17">
        <v>141</v>
      </c>
      <c r="V39" s="17">
        <v>591</v>
      </c>
      <c r="W39" s="276" t="s">
        <v>12</v>
      </c>
      <c r="X39" s="277"/>
      <c r="Y39" s="17">
        <v>124</v>
      </c>
      <c r="Z39" s="17">
        <v>146</v>
      </c>
      <c r="AA39" s="17">
        <v>159</v>
      </c>
      <c r="AB39" s="17">
        <v>153</v>
      </c>
      <c r="AC39" s="17">
        <v>133</v>
      </c>
      <c r="AD39" s="17">
        <v>715</v>
      </c>
      <c r="AI39" s="274" t="s">
        <v>12</v>
      </c>
      <c r="AJ39" s="275"/>
      <c r="AK39" s="17">
        <v>1</v>
      </c>
      <c r="AL39" s="17">
        <v>0</v>
      </c>
      <c r="AM39" s="17">
        <v>1</v>
      </c>
      <c r="AN39" s="17">
        <v>0</v>
      </c>
      <c r="AO39" s="17">
        <v>0</v>
      </c>
      <c r="AP39" s="17">
        <v>2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106</v>
      </c>
      <c r="BF39" s="17">
        <v>118</v>
      </c>
      <c r="BG39" s="17">
        <v>105</v>
      </c>
      <c r="BH39" s="17">
        <v>123</v>
      </c>
      <c r="BI39" s="17">
        <v>141</v>
      </c>
      <c r="BJ39" s="17">
        <v>593</v>
      </c>
      <c r="BK39" s="276" t="s">
        <v>12</v>
      </c>
      <c r="BL39" s="277"/>
      <c r="BM39" s="17">
        <v>124</v>
      </c>
      <c r="BN39" s="17">
        <v>146</v>
      </c>
      <c r="BO39" s="17">
        <v>159</v>
      </c>
      <c r="BP39" s="17">
        <v>153</v>
      </c>
      <c r="BQ39" s="17">
        <v>133</v>
      </c>
      <c r="BR39" s="17">
        <v>715</v>
      </c>
    </row>
    <row r="40" spans="2:70" x14ac:dyDescent="0.15">
      <c r="B40" s="82" t="s">
        <v>43</v>
      </c>
      <c r="C40" s="297">
        <v>0.1956</v>
      </c>
      <c r="D40" s="299">
        <v>0.27829999999999999</v>
      </c>
      <c r="E40" s="301">
        <v>0.2389</v>
      </c>
      <c r="F40" s="297">
        <v>0</v>
      </c>
      <c r="G40" s="299">
        <v>0</v>
      </c>
      <c r="H40" s="303">
        <v>0</v>
      </c>
      <c r="I40" s="291">
        <v>0.19400000000000001</v>
      </c>
      <c r="J40" s="293">
        <v>0.27550000000000002</v>
      </c>
      <c r="K40" s="295">
        <v>0.2366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223">
        <v>93</v>
      </c>
      <c r="R42" s="224">
        <v>82</v>
      </c>
      <c r="S42" s="224">
        <v>87</v>
      </c>
      <c r="T42" s="224">
        <v>74</v>
      </c>
      <c r="U42" s="224">
        <v>98</v>
      </c>
      <c r="V42" s="224">
        <v>434</v>
      </c>
      <c r="W42" s="286" t="s">
        <v>13</v>
      </c>
      <c r="X42" s="287"/>
      <c r="Y42" s="224">
        <v>78</v>
      </c>
      <c r="Z42" s="224">
        <v>91</v>
      </c>
      <c r="AA42" s="224">
        <v>92</v>
      </c>
      <c r="AB42" s="224">
        <v>90</v>
      </c>
      <c r="AC42" s="224">
        <v>56</v>
      </c>
      <c r="AD42" s="225">
        <v>407</v>
      </c>
      <c r="AI42" s="274" t="s">
        <v>13</v>
      </c>
      <c r="AJ42" s="278"/>
      <c r="AK42" s="223"/>
      <c r="AL42" s="224"/>
      <c r="AM42" s="224"/>
      <c r="AN42" s="224"/>
      <c r="AO42" s="224"/>
      <c r="AP42" s="224">
        <v>0</v>
      </c>
      <c r="AQ42" s="286" t="s">
        <v>13</v>
      </c>
      <c r="AR42" s="287"/>
      <c r="AS42" s="224"/>
      <c r="AT42" s="224"/>
      <c r="AU42" s="224"/>
      <c r="AV42" s="224"/>
      <c r="AW42" s="224"/>
      <c r="AX42" s="225">
        <v>0</v>
      </c>
      <c r="BC42" s="274" t="s">
        <v>13</v>
      </c>
      <c r="BD42" s="278"/>
      <c r="BE42" s="223">
        <v>93</v>
      </c>
      <c r="BF42" s="223">
        <v>82</v>
      </c>
      <c r="BG42" s="223">
        <v>87</v>
      </c>
      <c r="BH42" s="223">
        <v>74</v>
      </c>
      <c r="BI42" s="223">
        <v>98</v>
      </c>
      <c r="BJ42" s="225">
        <v>434</v>
      </c>
      <c r="BK42" s="288" t="s">
        <v>13</v>
      </c>
      <c r="BL42" s="288"/>
      <c r="BM42" s="223">
        <v>78</v>
      </c>
      <c r="BN42" s="223">
        <v>91</v>
      </c>
      <c r="BO42" s="223">
        <v>92</v>
      </c>
      <c r="BP42" s="223">
        <v>90</v>
      </c>
      <c r="BQ42" s="223">
        <v>56</v>
      </c>
      <c r="BR42" s="225">
        <v>407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76</v>
      </c>
      <c r="R43" s="15">
        <v>84</v>
      </c>
      <c r="S43" s="15">
        <v>90</v>
      </c>
      <c r="T43" s="15">
        <v>90</v>
      </c>
      <c r="U43" s="15">
        <v>97</v>
      </c>
      <c r="V43" s="15">
        <v>437</v>
      </c>
      <c r="W43" s="281" t="s">
        <v>15</v>
      </c>
      <c r="X43" s="282"/>
      <c r="Y43" s="15">
        <v>111</v>
      </c>
      <c r="Z43" s="15">
        <v>101</v>
      </c>
      <c r="AA43" s="15">
        <v>93</v>
      </c>
      <c r="AB43" s="15">
        <v>118</v>
      </c>
      <c r="AC43" s="15">
        <v>97</v>
      </c>
      <c r="AD43" s="160">
        <v>520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76</v>
      </c>
      <c r="BF43" s="14">
        <v>84</v>
      </c>
      <c r="BG43" s="14">
        <v>90</v>
      </c>
      <c r="BH43" s="14">
        <v>90</v>
      </c>
      <c r="BI43" s="14">
        <v>97</v>
      </c>
      <c r="BJ43" s="15">
        <v>437</v>
      </c>
      <c r="BK43" s="283" t="s">
        <v>15</v>
      </c>
      <c r="BL43" s="283"/>
      <c r="BM43" s="14">
        <v>111</v>
      </c>
      <c r="BN43" s="14">
        <v>101</v>
      </c>
      <c r="BO43" s="14">
        <v>93</v>
      </c>
      <c r="BP43" s="14">
        <v>118</v>
      </c>
      <c r="BQ43" s="14">
        <v>97</v>
      </c>
      <c r="BR43" s="16">
        <v>520</v>
      </c>
    </row>
    <row r="44" spans="2:70" x14ac:dyDescent="0.15">
      <c r="O44" s="274" t="s">
        <v>12</v>
      </c>
      <c r="P44" s="275"/>
      <c r="Q44" s="17">
        <v>169</v>
      </c>
      <c r="R44" s="17">
        <v>166</v>
      </c>
      <c r="S44" s="17">
        <v>177</v>
      </c>
      <c r="T44" s="17">
        <v>164</v>
      </c>
      <c r="U44" s="17">
        <v>195</v>
      </c>
      <c r="V44" s="17">
        <v>871</v>
      </c>
      <c r="W44" s="276" t="s">
        <v>12</v>
      </c>
      <c r="X44" s="277"/>
      <c r="Y44" s="17">
        <v>189</v>
      </c>
      <c r="Z44" s="17">
        <v>192</v>
      </c>
      <c r="AA44" s="17">
        <v>185</v>
      </c>
      <c r="AB44" s="17">
        <v>208</v>
      </c>
      <c r="AC44" s="17">
        <v>153</v>
      </c>
      <c r="AD44" s="17">
        <v>927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169</v>
      </c>
      <c r="BF44" s="17">
        <v>166</v>
      </c>
      <c r="BG44" s="17">
        <v>177</v>
      </c>
      <c r="BH44" s="17">
        <v>164</v>
      </c>
      <c r="BI44" s="17">
        <v>195</v>
      </c>
      <c r="BJ44" s="17">
        <v>871</v>
      </c>
      <c r="BK44" s="276" t="s">
        <v>12</v>
      </c>
      <c r="BL44" s="277"/>
      <c r="BM44" s="17">
        <v>189</v>
      </c>
      <c r="BN44" s="17">
        <v>192</v>
      </c>
      <c r="BO44" s="17">
        <v>185</v>
      </c>
      <c r="BP44" s="17">
        <v>208</v>
      </c>
      <c r="BQ44" s="17">
        <v>153</v>
      </c>
      <c r="BR44" s="17">
        <v>927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223">
        <v>33</v>
      </c>
      <c r="R47" s="224">
        <v>59</v>
      </c>
      <c r="S47" s="224">
        <v>50</v>
      </c>
      <c r="T47" s="224">
        <v>59</v>
      </c>
      <c r="U47" s="224">
        <v>44</v>
      </c>
      <c r="V47" s="224">
        <v>245</v>
      </c>
      <c r="W47" s="286" t="s">
        <v>13</v>
      </c>
      <c r="X47" s="287"/>
      <c r="Y47" s="224">
        <v>37</v>
      </c>
      <c r="Z47" s="224">
        <v>41</v>
      </c>
      <c r="AA47" s="224">
        <v>20</v>
      </c>
      <c r="AB47" s="224">
        <v>29</v>
      </c>
      <c r="AC47" s="224">
        <v>29</v>
      </c>
      <c r="AD47" s="225">
        <v>156</v>
      </c>
      <c r="AI47" s="274" t="s">
        <v>13</v>
      </c>
      <c r="AJ47" s="278"/>
      <c r="AK47" s="223"/>
      <c r="AL47" s="224"/>
      <c r="AM47" s="224"/>
      <c r="AN47" s="224"/>
      <c r="AO47" s="224"/>
      <c r="AP47" s="224">
        <v>0</v>
      </c>
      <c r="AQ47" s="286" t="s">
        <v>13</v>
      </c>
      <c r="AR47" s="287"/>
      <c r="AS47" s="224"/>
      <c r="AT47" s="224"/>
      <c r="AU47" s="224"/>
      <c r="AV47" s="224"/>
      <c r="AW47" s="224"/>
      <c r="AX47" s="225">
        <v>0</v>
      </c>
      <c r="BC47" s="274" t="s">
        <v>13</v>
      </c>
      <c r="BD47" s="278"/>
      <c r="BE47" s="223">
        <v>33</v>
      </c>
      <c r="BF47" s="223">
        <v>59</v>
      </c>
      <c r="BG47" s="223">
        <v>50</v>
      </c>
      <c r="BH47" s="223">
        <v>59</v>
      </c>
      <c r="BI47" s="223">
        <v>44</v>
      </c>
      <c r="BJ47" s="224">
        <v>245</v>
      </c>
      <c r="BK47" s="288" t="s">
        <v>13</v>
      </c>
      <c r="BL47" s="288"/>
      <c r="BM47" s="223">
        <v>37</v>
      </c>
      <c r="BN47" s="223">
        <v>41</v>
      </c>
      <c r="BO47" s="223">
        <v>20</v>
      </c>
      <c r="BP47" s="223">
        <v>29</v>
      </c>
      <c r="BQ47" s="223">
        <v>29</v>
      </c>
      <c r="BR47" s="225">
        <v>156</v>
      </c>
    </row>
    <row r="48" spans="2:70" ht="14.25" thickBot="1" x14ac:dyDescent="0.2">
      <c r="O48" s="274" t="s">
        <v>15</v>
      </c>
      <c r="P48" s="278"/>
      <c r="Q48" s="14">
        <v>53</v>
      </c>
      <c r="R48" s="15">
        <v>65</v>
      </c>
      <c r="S48" s="15">
        <v>79</v>
      </c>
      <c r="T48" s="15">
        <v>68</v>
      </c>
      <c r="U48" s="15">
        <v>57</v>
      </c>
      <c r="V48" s="15">
        <v>322</v>
      </c>
      <c r="W48" s="281" t="s">
        <v>15</v>
      </c>
      <c r="X48" s="282"/>
      <c r="Y48" s="15">
        <v>50</v>
      </c>
      <c r="Z48" s="15">
        <v>44</v>
      </c>
      <c r="AA48" s="15">
        <v>52</v>
      </c>
      <c r="AB48" s="15">
        <v>65</v>
      </c>
      <c r="AC48" s="15">
        <v>56</v>
      </c>
      <c r="AD48" s="16">
        <v>267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53</v>
      </c>
      <c r="BF48" s="14">
        <v>65</v>
      </c>
      <c r="BG48" s="14">
        <v>79</v>
      </c>
      <c r="BH48" s="14">
        <v>68</v>
      </c>
      <c r="BI48" s="14">
        <v>57</v>
      </c>
      <c r="BJ48" s="15">
        <v>322</v>
      </c>
      <c r="BK48" s="283" t="s">
        <v>15</v>
      </c>
      <c r="BL48" s="283"/>
      <c r="BM48" s="14">
        <v>50</v>
      </c>
      <c r="BN48" s="14">
        <v>44</v>
      </c>
      <c r="BO48" s="14">
        <v>52</v>
      </c>
      <c r="BP48" s="14">
        <v>65</v>
      </c>
      <c r="BQ48" s="14">
        <v>56</v>
      </c>
      <c r="BR48" s="16">
        <v>267</v>
      </c>
    </row>
    <row r="49" spans="15:76" x14ac:dyDescent="0.15">
      <c r="O49" s="274" t="s">
        <v>12</v>
      </c>
      <c r="P49" s="275"/>
      <c r="Q49" s="17">
        <v>86</v>
      </c>
      <c r="R49" s="17">
        <v>124</v>
      </c>
      <c r="S49" s="17">
        <v>129</v>
      </c>
      <c r="T49" s="17">
        <v>127</v>
      </c>
      <c r="U49" s="17">
        <v>101</v>
      </c>
      <c r="V49" s="17">
        <v>567</v>
      </c>
      <c r="W49" s="276" t="s">
        <v>12</v>
      </c>
      <c r="X49" s="277"/>
      <c r="Y49" s="17">
        <v>3</v>
      </c>
      <c r="Z49" s="17">
        <v>85</v>
      </c>
      <c r="AA49" s="17">
        <v>72</v>
      </c>
      <c r="AB49" s="17">
        <v>94</v>
      </c>
      <c r="AC49" s="17">
        <v>85</v>
      </c>
      <c r="AD49" s="17">
        <v>423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86</v>
      </c>
      <c r="BF49" s="17">
        <v>124</v>
      </c>
      <c r="BG49" s="17">
        <v>129</v>
      </c>
      <c r="BH49" s="17">
        <v>127</v>
      </c>
      <c r="BI49" s="17">
        <v>101</v>
      </c>
      <c r="BJ49" s="17">
        <v>567</v>
      </c>
      <c r="BK49" s="276" t="s">
        <v>12</v>
      </c>
      <c r="BL49" s="277"/>
      <c r="BM49" s="17">
        <v>87</v>
      </c>
      <c r="BN49" s="17">
        <v>85</v>
      </c>
      <c r="BO49" s="17">
        <v>72</v>
      </c>
      <c r="BP49" s="17">
        <v>94</v>
      </c>
      <c r="BQ49" s="17">
        <v>85</v>
      </c>
      <c r="BR49" s="17">
        <v>423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223">
        <v>22</v>
      </c>
      <c r="R52" s="224">
        <v>17</v>
      </c>
      <c r="S52" s="224">
        <v>16</v>
      </c>
      <c r="T52" s="224">
        <v>16</v>
      </c>
      <c r="U52" s="224">
        <v>11</v>
      </c>
      <c r="V52" s="224">
        <v>82</v>
      </c>
      <c r="W52" s="286" t="s">
        <v>13</v>
      </c>
      <c r="X52" s="287"/>
      <c r="Y52" s="224">
        <v>7</v>
      </c>
      <c r="Z52" s="224">
        <v>3</v>
      </c>
      <c r="AA52" s="224">
        <v>2</v>
      </c>
      <c r="AB52" s="224">
        <v>7</v>
      </c>
      <c r="AC52" s="224">
        <v>1</v>
      </c>
      <c r="AD52" s="225">
        <v>20</v>
      </c>
      <c r="AI52" s="274" t="s">
        <v>13</v>
      </c>
      <c r="AJ52" s="278"/>
      <c r="AK52" s="223"/>
      <c r="AL52" s="224"/>
      <c r="AM52" s="224"/>
      <c r="AN52" s="224"/>
      <c r="AO52" s="224"/>
      <c r="AP52" s="224">
        <v>0</v>
      </c>
      <c r="AQ52" s="286" t="s">
        <v>13</v>
      </c>
      <c r="AR52" s="287"/>
      <c r="AS52" s="224"/>
      <c r="AT52" s="224"/>
      <c r="AU52" s="224"/>
      <c r="AV52" s="224"/>
      <c r="AW52" s="224"/>
      <c r="AX52" s="225">
        <v>0</v>
      </c>
      <c r="BC52" s="274" t="s">
        <v>13</v>
      </c>
      <c r="BD52" s="278"/>
      <c r="BE52" s="223">
        <v>22</v>
      </c>
      <c r="BF52" s="223">
        <v>17</v>
      </c>
      <c r="BG52" s="223">
        <v>16</v>
      </c>
      <c r="BH52" s="223">
        <v>16</v>
      </c>
      <c r="BI52" s="223">
        <v>11</v>
      </c>
      <c r="BJ52" s="224">
        <v>82</v>
      </c>
      <c r="BK52" s="288" t="s">
        <v>13</v>
      </c>
      <c r="BL52" s="288"/>
      <c r="BM52" s="223">
        <v>7</v>
      </c>
      <c r="BN52" s="223">
        <v>3</v>
      </c>
      <c r="BO52" s="223">
        <v>2</v>
      </c>
      <c r="BP52" s="223">
        <v>7</v>
      </c>
      <c r="BQ52" s="223">
        <v>1</v>
      </c>
      <c r="BR52" s="225">
        <v>20</v>
      </c>
    </row>
    <row r="53" spans="15:76" ht="14.25" thickBot="1" x14ac:dyDescent="0.2">
      <c r="O53" s="274" t="s">
        <v>15</v>
      </c>
      <c r="P53" s="278"/>
      <c r="Q53" s="14">
        <v>51</v>
      </c>
      <c r="R53" s="15">
        <v>44</v>
      </c>
      <c r="S53" s="15">
        <v>49</v>
      </c>
      <c r="T53" s="15">
        <v>39</v>
      </c>
      <c r="U53" s="15">
        <v>23</v>
      </c>
      <c r="V53" s="15">
        <v>206</v>
      </c>
      <c r="W53" s="281" t="s">
        <v>15</v>
      </c>
      <c r="X53" s="282"/>
      <c r="Y53" s="15">
        <v>24</v>
      </c>
      <c r="Z53" s="15">
        <v>28</v>
      </c>
      <c r="AA53" s="15">
        <v>20</v>
      </c>
      <c r="AB53" s="15">
        <v>6</v>
      </c>
      <c r="AC53" s="15">
        <v>10</v>
      </c>
      <c r="AD53" s="16">
        <v>88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51</v>
      </c>
      <c r="BF53" s="14">
        <v>44</v>
      </c>
      <c r="BG53" s="14">
        <v>49</v>
      </c>
      <c r="BH53" s="14">
        <v>39</v>
      </c>
      <c r="BI53" s="14">
        <v>23</v>
      </c>
      <c r="BJ53" s="15">
        <v>206</v>
      </c>
      <c r="BK53" s="283" t="s">
        <v>15</v>
      </c>
      <c r="BL53" s="283"/>
      <c r="BM53" s="14">
        <v>24</v>
      </c>
      <c r="BN53" s="14">
        <v>28</v>
      </c>
      <c r="BO53" s="14">
        <v>20</v>
      </c>
      <c r="BP53" s="14">
        <v>6</v>
      </c>
      <c r="BQ53" s="14">
        <v>10</v>
      </c>
      <c r="BR53" s="16">
        <v>88</v>
      </c>
    </row>
    <row r="54" spans="15:76" x14ac:dyDescent="0.15">
      <c r="O54" s="274" t="s">
        <v>12</v>
      </c>
      <c r="P54" s="275"/>
      <c r="Q54" s="17">
        <v>73</v>
      </c>
      <c r="R54" s="17">
        <v>61</v>
      </c>
      <c r="S54" s="17">
        <v>65</v>
      </c>
      <c r="T54" s="17">
        <v>55</v>
      </c>
      <c r="U54" s="17">
        <v>34</v>
      </c>
      <c r="V54" s="17">
        <v>288</v>
      </c>
      <c r="W54" s="276" t="s">
        <v>12</v>
      </c>
      <c r="X54" s="277"/>
      <c r="Y54" s="17">
        <v>31</v>
      </c>
      <c r="Z54" s="17">
        <v>31</v>
      </c>
      <c r="AA54" s="17">
        <v>22</v>
      </c>
      <c r="AB54" s="17">
        <v>13</v>
      </c>
      <c r="AC54" s="17">
        <v>11</v>
      </c>
      <c r="AD54" s="17">
        <v>108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73</v>
      </c>
      <c r="BF54" s="17">
        <v>61</v>
      </c>
      <c r="BG54" s="17">
        <v>65</v>
      </c>
      <c r="BH54" s="17">
        <v>55</v>
      </c>
      <c r="BI54" s="17">
        <v>34</v>
      </c>
      <c r="BJ54" s="17">
        <v>288</v>
      </c>
      <c r="BK54" s="276" t="s">
        <v>12</v>
      </c>
      <c r="BL54" s="277"/>
      <c r="BM54" s="17">
        <v>31</v>
      </c>
      <c r="BN54" s="17">
        <v>31</v>
      </c>
      <c r="BO54" s="17">
        <v>22</v>
      </c>
      <c r="BP54" s="17">
        <v>13</v>
      </c>
      <c r="BQ54" s="17">
        <v>11</v>
      </c>
      <c r="BR54" s="17">
        <v>108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23">
        <v>1</v>
      </c>
      <c r="R57" s="224"/>
      <c r="S57" s="224"/>
      <c r="T57" s="224"/>
      <c r="U57" s="224"/>
      <c r="V57" s="224">
        <v>1</v>
      </c>
      <c r="W57" s="284" t="s">
        <v>13</v>
      </c>
      <c r="X57" s="285"/>
      <c r="Y57" s="224"/>
      <c r="Z57" s="224"/>
      <c r="AA57" s="224"/>
      <c r="AB57" s="224"/>
      <c r="AC57" s="224"/>
      <c r="AD57" s="225">
        <v>0</v>
      </c>
      <c r="AI57" s="274" t="s">
        <v>13</v>
      </c>
      <c r="AJ57" s="278"/>
      <c r="AK57" s="223"/>
      <c r="AL57" s="224"/>
      <c r="AM57" s="224"/>
      <c r="AN57" s="224"/>
      <c r="AO57" s="224"/>
      <c r="AP57" s="224">
        <v>0</v>
      </c>
      <c r="AQ57" s="286" t="s">
        <v>13</v>
      </c>
      <c r="AR57" s="287"/>
      <c r="AS57" s="224"/>
      <c r="AT57" s="224"/>
      <c r="AU57" s="224"/>
      <c r="AV57" s="224"/>
      <c r="AW57" s="224"/>
      <c r="AX57" s="225">
        <v>0</v>
      </c>
      <c r="BC57" s="274" t="s">
        <v>13</v>
      </c>
      <c r="BD57" s="278"/>
      <c r="BE57" s="223">
        <v>1</v>
      </c>
      <c r="BF57" s="223">
        <v>0</v>
      </c>
      <c r="BG57" s="223">
        <v>0</v>
      </c>
      <c r="BH57" s="223">
        <v>0</v>
      </c>
      <c r="BI57" s="223">
        <v>0</v>
      </c>
      <c r="BJ57" s="224">
        <v>1</v>
      </c>
      <c r="BK57" s="288" t="s">
        <v>13</v>
      </c>
      <c r="BL57" s="288"/>
      <c r="BM57" s="223">
        <v>0</v>
      </c>
      <c r="BN57" s="223">
        <v>0</v>
      </c>
      <c r="BO57" s="223">
        <v>0</v>
      </c>
      <c r="BP57" s="223">
        <v>0</v>
      </c>
      <c r="BQ57" s="223">
        <v>0</v>
      </c>
      <c r="BR57" s="225">
        <v>0</v>
      </c>
    </row>
    <row r="58" spans="15:76" ht="14.25" thickBot="1" x14ac:dyDescent="0.2">
      <c r="O58" s="274" t="s">
        <v>15</v>
      </c>
      <c r="P58" s="278"/>
      <c r="Q58" s="14">
        <v>7</v>
      </c>
      <c r="R58" s="15">
        <v>3</v>
      </c>
      <c r="S58" s="15">
        <v>1</v>
      </c>
      <c r="T58" s="15">
        <v>2</v>
      </c>
      <c r="U58" s="15">
        <v>2</v>
      </c>
      <c r="V58" s="15">
        <v>15</v>
      </c>
      <c r="W58" s="279" t="s">
        <v>15</v>
      </c>
      <c r="X58" s="280"/>
      <c r="Y58" s="15">
        <v>1</v>
      </c>
      <c r="Z58" s="15"/>
      <c r="AA58" s="15"/>
      <c r="AB58" s="15"/>
      <c r="AC58" s="15"/>
      <c r="AD58" s="16">
        <v>1</v>
      </c>
      <c r="AI58" s="274" t="s">
        <v>15</v>
      </c>
      <c r="AJ58" s="278"/>
      <c r="AK58" s="14"/>
      <c r="AL58" s="15"/>
      <c r="AM58" s="15"/>
      <c r="AN58" s="15"/>
      <c r="AO58" s="15"/>
      <c r="AP58" s="15">
        <v>0</v>
      </c>
      <c r="AQ58" s="281" t="s">
        <v>15</v>
      </c>
      <c r="AR58" s="282"/>
      <c r="AS58" s="15"/>
      <c r="AT58" s="15"/>
      <c r="AU58" s="15"/>
      <c r="AV58" s="15"/>
      <c r="AW58" s="15"/>
      <c r="AX58" s="16">
        <v>0</v>
      </c>
      <c r="BC58" s="274" t="s">
        <v>15</v>
      </c>
      <c r="BD58" s="278"/>
      <c r="BE58" s="14">
        <v>7</v>
      </c>
      <c r="BF58" s="14">
        <v>3</v>
      </c>
      <c r="BG58" s="14">
        <v>1</v>
      </c>
      <c r="BH58" s="14">
        <v>2</v>
      </c>
      <c r="BI58" s="14">
        <v>2</v>
      </c>
      <c r="BJ58" s="15">
        <v>15</v>
      </c>
      <c r="BK58" s="283" t="s">
        <v>15</v>
      </c>
      <c r="BL58" s="283"/>
      <c r="BM58" s="14">
        <v>1</v>
      </c>
      <c r="BN58" s="14">
        <v>0</v>
      </c>
      <c r="BO58" s="14">
        <v>0</v>
      </c>
      <c r="BP58" s="14">
        <v>0</v>
      </c>
      <c r="BQ58" s="14">
        <v>0</v>
      </c>
      <c r="BR58" s="16">
        <v>1</v>
      </c>
    </row>
    <row r="59" spans="15:76" x14ac:dyDescent="0.15">
      <c r="O59" s="274" t="s">
        <v>12</v>
      </c>
      <c r="P59" s="275"/>
      <c r="Q59" s="17">
        <v>8</v>
      </c>
      <c r="R59" s="17">
        <v>3</v>
      </c>
      <c r="S59" s="17">
        <v>1</v>
      </c>
      <c r="T59" s="17">
        <v>2</v>
      </c>
      <c r="U59" s="17">
        <v>2</v>
      </c>
      <c r="V59" s="17">
        <v>16</v>
      </c>
      <c r="W59" s="276" t="s">
        <v>12</v>
      </c>
      <c r="X59" s="277"/>
      <c r="Y59" s="17">
        <v>1</v>
      </c>
      <c r="Z59" s="17">
        <v>0</v>
      </c>
      <c r="AA59" s="17">
        <v>0</v>
      </c>
      <c r="AB59" s="17">
        <v>0</v>
      </c>
      <c r="AC59" s="17">
        <v>0</v>
      </c>
      <c r="AD59" s="17">
        <v>1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8</v>
      </c>
      <c r="BF59" s="17">
        <v>3</v>
      </c>
      <c r="BG59" s="17">
        <v>1</v>
      </c>
      <c r="BH59" s="17">
        <v>2</v>
      </c>
      <c r="BI59" s="17">
        <v>2</v>
      </c>
      <c r="BJ59" s="17">
        <v>16</v>
      </c>
      <c r="BK59" s="276" t="s">
        <v>12</v>
      </c>
      <c r="BL59" s="277"/>
      <c r="BM59" s="17">
        <v>1</v>
      </c>
      <c r="BN59" s="17">
        <v>0</v>
      </c>
      <c r="BO59" s="17">
        <v>0</v>
      </c>
      <c r="BP59" s="17">
        <v>0</v>
      </c>
      <c r="BQ59" s="17">
        <v>0</v>
      </c>
      <c r="BR59" s="17">
        <v>1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v>501</v>
      </c>
      <c r="S62" s="258"/>
      <c r="T62" s="44"/>
      <c r="U62" s="44"/>
      <c r="V62" s="195" t="s">
        <v>16</v>
      </c>
      <c r="W62" s="257">
        <v>2467</v>
      </c>
      <c r="X62" s="258"/>
      <c r="Y62" s="44"/>
      <c r="Z62" s="44"/>
      <c r="AA62" s="195" t="s">
        <v>16</v>
      </c>
      <c r="AB62" s="257">
        <v>1689</v>
      </c>
      <c r="AC62" s="258"/>
      <c r="AD62" s="37" t="s">
        <v>16</v>
      </c>
      <c r="AE62" s="164">
        <v>778</v>
      </c>
      <c r="AF62" s="164">
        <v>911</v>
      </c>
      <c r="AK62" s="196" t="s">
        <v>16</v>
      </c>
      <c r="AL62" s="259">
        <v>0</v>
      </c>
      <c r="AM62" s="260"/>
      <c r="AP62" s="196" t="s">
        <v>16</v>
      </c>
      <c r="AQ62" s="259">
        <v>40</v>
      </c>
      <c r="AR62" s="260"/>
      <c r="AU62" s="196" t="s">
        <v>16</v>
      </c>
      <c r="AV62" s="259">
        <v>0</v>
      </c>
      <c r="AW62" s="260"/>
      <c r="AX62" s="37" t="s">
        <v>16</v>
      </c>
      <c r="AY62" s="38">
        <v>0</v>
      </c>
      <c r="AZ62" s="38">
        <v>0</v>
      </c>
      <c r="BE62" s="196" t="s">
        <v>16</v>
      </c>
      <c r="BF62" s="242">
        <v>501</v>
      </c>
      <c r="BG62" s="243"/>
      <c r="BJ62" s="196" t="s">
        <v>16</v>
      </c>
      <c r="BK62" s="242">
        <v>2507</v>
      </c>
      <c r="BL62" s="243"/>
      <c r="BO62" s="196" t="s">
        <v>16</v>
      </c>
      <c r="BP62" s="242">
        <v>1689</v>
      </c>
      <c r="BQ62" s="243"/>
      <c r="BR62" s="37" t="s">
        <v>16</v>
      </c>
      <c r="BS62" s="164">
        <v>778</v>
      </c>
      <c r="BT62" s="164">
        <v>911</v>
      </c>
    </row>
    <row r="63" spans="15:76" ht="15" thickBot="1" x14ac:dyDescent="0.2">
      <c r="Q63" s="197" t="s">
        <v>14</v>
      </c>
      <c r="R63" s="244">
        <v>496</v>
      </c>
      <c r="S63" s="245"/>
      <c r="T63" s="44"/>
      <c r="U63" s="44"/>
      <c r="V63" s="197" t="s">
        <v>14</v>
      </c>
      <c r="W63" s="244">
        <v>2375</v>
      </c>
      <c r="X63" s="245"/>
      <c r="Y63" s="44"/>
      <c r="Z63" s="44"/>
      <c r="AA63" s="197" t="s">
        <v>14</v>
      </c>
      <c r="AB63" s="244">
        <v>2227</v>
      </c>
      <c r="AC63" s="245"/>
      <c r="AD63" s="37" t="s">
        <v>14</v>
      </c>
      <c r="AE63" s="165">
        <v>808</v>
      </c>
      <c r="AF63" s="165">
        <v>1419</v>
      </c>
      <c r="AK63" s="198" t="s">
        <v>14</v>
      </c>
      <c r="AL63" s="246">
        <v>0</v>
      </c>
      <c r="AM63" s="247"/>
      <c r="AP63" s="198" t="s">
        <v>14</v>
      </c>
      <c r="AQ63" s="246">
        <v>52</v>
      </c>
      <c r="AR63" s="247"/>
      <c r="AU63" s="198" t="s">
        <v>14</v>
      </c>
      <c r="AV63" s="246">
        <v>0</v>
      </c>
      <c r="AW63" s="247"/>
      <c r="AX63" s="37" t="s">
        <v>14</v>
      </c>
      <c r="AY63" s="39">
        <v>0</v>
      </c>
      <c r="AZ63" s="39">
        <v>0</v>
      </c>
      <c r="BE63" s="198" t="s">
        <v>14</v>
      </c>
      <c r="BF63" s="248">
        <v>496</v>
      </c>
      <c r="BG63" s="249"/>
      <c r="BJ63" s="198" t="s">
        <v>14</v>
      </c>
      <c r="BK63" s="248">
        <v>2427</v>
      </c>
      <c r="BL63" s="249"/>
      <c r="BO63" s="198" t="s">
        <v>14</v>
      </c>
      <c r="BP63" s="248">
        <v>2227</v>
      </c>
      <c r="BQ63" s="250"/>
      <c r="BR63" s="37" t="s">
        <v>14</v>
      </c>
      <c r="BS63" s="165">
        <v>808</v>
      </c>
      <c r="BT63" s="165">
        <v>1419</v>
      </c>
    </row>
    <row r="64" spans="15:76" ht="15" thickBot="1" x14ac:dyDescent="0.2">
      <c r="Q64" s="199" t="s">
        <v>12</v>
      </c>
      <c r="R64" s="238">
        <v>997</v>
      </c>
      <c r="S64" s="239"/>
      <c r="T64" s="44"/>
      <c r="U64" s="44"/>
      <c r="V64" s="199" t="s">
        <v>12</v>
      </c>
      <c r="W64" s="238">
        <v>4842</v>
      </c>
      <c r="X64" s="239"/>
      <c r="Y64" s="44"/>
      <c r="Z64" s="44"/>
      <c r="AA64" s="199" t="s">
        <v>12</v>
      </c>
      <c r="AB64" s="238">
        <v>3916</v>
      </c>
      <c r="AC64" s="239"/>
      <c r="AD64" s="37" t="s">
        <v>12</v>
      </c>
      <c r="AE64" s="166">
        <v>1586</v>
      </c>
      <c r="AF64" s="167">
        <v>2330</v>
      </c>
      <c r="AK64" s="200" t="s">
        <v>12</v>
      </c>
      <c r="AL64" s="240">
        <v>0</v>
      </c>
      <c r="AM64" s="241"/>
      <c r="AP64" s="200" t="s">
        <v>12</v>
      </c>
      <c r="AQ64" s="240">
        <v>92</v>
      </c>
      <c r="AR64" s="241"/>
      <c r="AU64" s="200" t="s">
        <v>12</v>
      </c>
      <c r="AV64" s="240">
        <v>0</v>
      </c>
      <c r="AW64" s="241"/>
      <c r="AX64" s="37" t="s">
        <v>12</v>
      </c>
      <c r="AY64" s="40">
        <v>0</v>
      </c>
      <c r="AZ64" s="41">
        <v>0</v>
      </c>
      <c r="BE64" s="200" t="s">
        <v>12</v>
      </c>
      <c r="BF64" s="234">
        <v>997</v>
      </c>
      <c r="BG64" s="235"/>
      <c r="BJ64" s="200" t="s">
        <v>12</v>
      </c>
      <c r="BK64" s="234">
        <v>4934</v>
      </c>
      <c r="BL64" s="235"/>
      <c r="BO64" s="200" t="s">
        <v>12</v>
      </c>
      <c r="BP64" s="234">
        <v>3916</v>
      </c>
      <c r="BQ64" s="235"/>
      <c r="BR64" s="37" t="s">
        <v>12</v>
      </c>
      <c r="BS64" s="166">
        <v>1586</v>
      </c>
      <c r="BT64" s="167">
        <v>2330</v>
      </c>
      <c r="BW64" s="32"/>
      <c r="BX64" s="32"/>
    </row>
    <row r="65" spans="17:76" ht="14.25" x14ac:dyDescent="0.15">
      <c r="Q65" s="50" t="s">
        <v>23</v>
      </c>
      <c r="R65" s="236">
        <v>0.10220399794976935</v>
      </c>
      <c r="S65" s="237"/>
      <c r="T65" s="44"/>
      <c r="U65" s="44"/>
      <c r="V65" s="50" t="s">
        <v>23</v>
      </c>
      <c r="W65" s="236">
        <v>0.49636084059456687</v>
      </c>
      <c r="X65" s="237"/>
      <c r="Y65" s="201"/>
      <c r="Z65" s="201"/>
      <c r="AA65" s="50" t="s">
        <v>23</v>
      </c>
      <c r="AB65" s="236">
        <v>0.40143516145566377</v>
      </c>
      <c r="AC65" s="237"/>
      <c r="AE65" s="42">
        <v>0.16258329062019478</v>
      </c>
      <c r="AF65" s="42">
        <v>0.23885187083546899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202"/>
      <c r="AT65" s="202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0.10124911140448868</v>
      </c>
      <c r="BG65" s="232"/>
      <c r="BJ65" s="162" t="s">
        <v>23</v>
      </c>
      <c r="BK65" s="231">
        <v>0.50106631461358786</v>
      </c>
      <c r="BL65" s="232"/>
      <c r="BM65" s="202"/>
      <c r="BN65" s="202"/>
      <c r="BO65" s="162" t="s">
        <v>23</v>
      </c>
      <c r="BP65" s="231">
        <v>0.39768457398192342</v>
      </c>
      <c r="BQ65" s="232"/>
      <c r="BS65" s="42">
        <v>0.16106428353813343</v>
      </c>
      <c r="BT65" s="42">
        <v>0.23662029044378999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1529</v>
      </c>
      <c r="AA74" s="233"/>
    </row>
    <row r="75" spans="17:76" x14ac:dyDescent="0.15">
      <c r="W75" s="35"/>
      <c r="X75" s="35"/>
      <c r="Y75" s="36" t="s">
        <v>27</v>
      </c>
      <c r="Z75" s="233">
        <v>1479</v>
      </c>
      <c r="AA75" s="233"/>
    </row>
  </sheetData>
  <mergeCells count="408"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042D-A30B-4598-AAC3-EC2933EE1F81}">
  <dimension ref="A1:BX75"/>
  <sheetViews>
    <sheetView view="pageBreakPreview" zoomScale="95" zoomScaleNormal="100" zoomScaleSheetLayoutView="95" workbookViewId="0">
      <selection sqref="A1:B3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77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78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78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78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222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222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222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4658</v>
      </c>
      <c r="P7" s="378"/>
      <c r="Q7" s="219">
        <v>21</v>
      </c>
      <c r="R7" s="220">
        <v>23</v>
      </c>
      <c r="S7" s="220">
        <v>20</v>
      </c>
      <c r="T7" s="220">
        <v>27</v>
      </c>
      <c r="U7" s="220">
        <v>34</v>
      </c>
      <c r="V7" s="220">
        <v>125</v>
      </c>
      <c r="W7" s="286" t="s">
        <v>13</v>
      </c>
      <c r="X7" s="287"/>
      <c r="Y7" s="220">
        <v>37</v>
      </c>
      <c r="Z7" s="220">
        <v>35</v>
      </c>
      <c r="AA7" s="220">
        <v>36</v>
      </c>
      <c r="AB7" s="220">
        <v>36</v>
      </c>
      <c r="AC7" s="220">
        <v>43</v>
      </c>
      <c r="AD7" s="221">
        <v>187</v>
      </c>
      <c r="AG7" s="274" t="s">
        <v>13</v>
      </c>
      <c r="AH7" s="275"/>
      <c r="AI7" s="377">
        <v>41</v>
      </c>
      <c r="AJ7" s="378"/>
      <c r="AK7" s="219"/>
      <c r="AL7" s="220"/>
      <c r="AM7" s="220"/>
      <c r="AN7" s="220"/>
      <c r="AO7" s="220"/>
      <c r="AP7" s="220">
        <v>0</v>
      </c>
      <c r="AQ7" s="286" t="s">
        <v>13</v>
      </c>
      <c r="AR7" s="287"/>
      <c r="AS7" s="220"/>
      <c r="AT7" s="220"/>
      <c r="AU7" s="220"/>
      <c r="AV7" s="220"/>
      <c r="AW7" s="220"/>
      <c r="AX7" s="221">
        <v>0</v>
      </c>
      <c r="BA7" s="274" t="s">
        <v>13</v>
      </c>
      <c r="BB7" s="275"/>
      <c r="BC7" s="377">
        <v>4699</v>
      </c>
      <c r="BD7" s="378"/>
      <c r="BE7" s="219">
        <v>21</v>
      </c>
      <c r="BF7" s="219">
        <v>23</v>
      </c>
      <c r="BG7" s="219">
        <v>20</v>
      </c>
      <c r="BH7" s="219">
        <v>27</v>
      </c>
      <c r="BI7" s="219">
        <v>34</v>
      </c>
      <c r="BJ7" s="220">
        <v>125</v>
      </c>
      <c r="BK7" s="288" t="s">
        <v>13</v>
      </c>
      <c r="BL7" s="288"/>
      <c r="BM7" s="219">
        <v>37</v>
      </c>
      <c r="BN7" s="219">
        <v>35</v>
      </c>
      <c r="BO7" s="219">
        <v>36</v>
      </c>
      <c r="BP7" s="219">
        <v>36</v>
      </c>
      <c r="BQ7" s="219">
        <v>43</v>
      </c>
      <c r="BR7" s="221">
        <v>187</v>
      </c>
    </row>
    <row r="8" spans="1:70" ht="15.75" customHeight="1" thickBot="1" x14ac:dyDescent="0.2">
      <c r="B8" s="141" t="s">
        <v>34</v>
      </c>
      <c r="C8" s="137">
        <v>2972</v>
      </c>
      <c r="D8" s="55">
        <v>2879</v>
      </c>
      <c r="E8" s="56">
        <v>5851</v>
      </c>
      <c r="F8" s="57">
        <v>41</v>
      </c>
      <c r="G8" s="58">
        <v>55</v>
      </c>
      <c r="H8" s="56">
        <v>96</v>
      </c>
      <c r="I8" s="101">
        <v>3013</v>
      </c>
      <c r="J8" s="102">
        <v>2934</v>
      </c>
      <c r="K8" s="103">
        <v>5947</v>
      </c>
      <c r="L8" s="68"/>
      <c r="M8" s="274" t="s">
        <v>14</v>
      </c>
      <c r="N8" s="275"/>
      <c r="O8" s="377">
        <v>5111</v>
      </c>
      <c r="P8" s="378"/>
      <c r="Q8" s="14">
        <v>28</v>
      </c>
      <c r="R8" s="15">
        <v>21</v>
      </c>
      <c r="S8" s="15">
        <v>24</v>
      </c>
      <c r="T8" s="15">
        <v>26</v>
      </c>
      <c r="U8" s="15">
        <v>27</v>
      </c>
      <c r="V8" s="15">
        <v>126</v>
      </c>
      <c r="W8" s="281" t="s">
        <v>15</v>
      </c>
      <c r="X8" s="282"/>
      <c r="Y8" s="15">
        <v>25</v>
      </c>
      <c r="Z8" s="15">
        <v>23</v>
      </c>
      <c r="AA8" s="15">
        <v>36</v>
      </c>
      <c r="AB8" s="15">
        <v>39</v>
      </c>
      <c r="AC8" s="15">
        <v>38</v>
      </c>
      <c r="AD8" s="16">
        <v>161</v>
      </c>
      <c r="AG8" s="274" t="s">
        <v>14</v>
      </c>
      <c r="AH8" s="275"/>
      <c r="AI8" s="377">
        <v>55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5166</v>
      </c>
      <c r="BD8" s="378"/>
      <c r="BE8" s="14">
        <v>28</v>
      </c>
      <c r="BF8" s="14">
        <v>21</v>
      </c>
      <c r="BG8" s="14">
        <v>24</v>
      </c>
      <c r="BH8" s="14">
        <v>26</v>
      </c>
      <c r="BI8" s="14">
        <v>27</v>
      </c>
      <c r="BJ8" s="15">
        <v>126</v>
      </c>
      <c r="BK8" s="283" t="s">
        <v>15</v>
      </c>
      <c r="BL8" s="283"/>
      <c r="BM8" s="14">
        <v>25</v>
      </c>
      <c r="BN8" s="14">
        <v>23</v>
      </c>
      <c r="BO8" s="14">
        <v>36</v>
      </c>
      <c r="BP8" s="14">
        <v>39</v>
      </c>
      <c r="BQ8" s="14">
        <v>38</v>
      </c>
      <c r="BR8" s="16">
        <v>161</v>
      </c>
    </row>
    <row r="9" spans="1:70" ht="15" x14ac:dyDescent="0.15">
      <c r="B9" s="142" t="s">
        <v>35</v>
      </c>
      <c r="C9" s="138">
        <v>1686</v>
      </c>
      <c r="D9" s="59">
        <v>2232</v>
      </c>
      <c r="E9" s="60">
        <v>3918</v>
      </c>
      <c r="F9" s="61">
        <v>0</v>
      </c>
      <c r="G9" s="59">
        <v>0</v>
      </c>
      <c r="H9" s="60">
        <v>0</v>
      </c>
      <c r="I9" s="104">
        <v>1686</v>
      </c>
      <c r="J9" s="105">
        <v>2232</v>
      </c>
      <c r="K9" s="106">
        <v>3918</v>
      </c>
      <c r="L9" s="68"/>
      <c r="M9" s="274" t="s">
        <v>12</v>
      </c>
      <c r="N9" s="275"/>
      <c r="O9" s="377">
        <v>9769</v>
      </c>
      <c r="P9" s="380"/>
      <c r="Q9" s="17">
        <v>49</v>
      </c>
      <c r="R9" s="17">
        <v>44</v>
      </c>
      <c r="S9" s="17">
        <v>44</v>
      </c>
      <c r="T9" s="17">
        <v>53</v>
      </c>
      <c r="U9" s="17">
        <v>61</v>
      </c>
      <c r="V9" s="17">
        <v>251</v>
      </c>
      <c r="W9" s="381" t="s">
        <v>12</v>
      </c>
      <c r="X9" s="382"/>
      <c r="Y9" s="17">
        <v>62</v>
      </c>
      <c r="Z9" s="17">
        <v>58</v>
      </c>
      <c r="AA9" s="17">
        <v>72</v>
      </c>
      <c r="AB9" s="17">
        <v>75</v>
      </c>
      <c r="AC9" s="17">
        <v>81</v>
      </c>
      <c r="AD9" s="17">
        <v>348</v>
      </c>
      <c r="AG9" s="274" t="s">
        <v>12</v>
      </c>
      <c r="AH9" s="275"/>
      <c r="AI9" s="377">
        <v>96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9865</v>
      </c>
      <c r="BD9" s="378"/>
      <c r="BE9" s="17">
        <v>49</v>
      </c>
      <c r="BF9" s="17">
        <v>44</v>
      </c>
      <c r="BG9" s="17">
        <v>44</v>
      </c>
      <c r="BH9" s="17">
        <v>53</v>
      </c>
      <c r="BI9" s="17">
        <v>61</v>
      </c>
      <c r="BJ9" s="17">
        <v>251</v>
      </c>
      <c r="BK9" s="379" t="s">
        <v>12</v>
      </c>
      <c r="BL9" s="379"/>
      <c r="BM9" s="17">
        <v>62</v>
      </c>
      <c r="BN9" s="17">
        <v>58</v>
      </c>
      <c r="BO9" s="17">
        <v>72</v>
      </c>
      <c r="BP9" s="17">
        <v>75</v>
      </c>
      <c r="BQ9" s="17">
        <v>81</v>
      </c>
      <c r="BR9" s="17">
        <v>348</v>
      </c>
    </row>
    <row r="10" spans="1:70" ht="15.75" thickBot="1" x14ac:dyDescent="0.2">
      <c r="B10" s="143" t="s">
        <v>12</v>
      </c>
      <c r="C10" s="139">
        <v>4658</v>
      </c>
      <c r="D10" s="62">
        <v>5111</v>
      </c>
      <c r="E10" s="63">
        <v>9769</v>
      </c>
      <c r="F10" s="64">
        <v>41</v>
      </c>
      <c r="G10" s="62">
        <v>55</v>
      </c>
      <c r="H10" s="63">
        <v>96</v>
      </c>
      <c r="I10" s="107">
        <v>4699</v>
      </c>
      <c r="J10" s="108">
        <v>5166</v>
      </c>
      <c r="K10" s="109">
        <v>9865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36.200000000000003</v>
      </c>
      <c r="D12" s="159">
        <v>43.67</v>
      </c>
      <c r="E12" s="155">
        <v>40.11</v>
      </c>
      <c r="F12" s="154">
        <v>0</v>
      </c>
      <c r="G12" s="159">
        <v>0</v>
      </c>
      <c r="H12" s="155">
        <v>0</v>
      </c>
      <c r="I12" s="156">
        <v>35.880000000000003</v>
      </c>
      <c r="J12" s="157">
        <v>43.21</v>
      </c>
      <c r="K12" s="155">
        <v>39.72</v>
      </c>
      <c r="L12" s="34"/>
      <c r="N12" s="192"/>
      <c r="O12" s="274" t="s">
        <v>13</v>
      </c>
      <c r="P12" s="278"/>
      <c r="Q12" s="219">
        <v>43</v>
      </c>
      <c r="R12" s="220">
        <v>35</v>
      </c>
      <c r="S12" s="220">
        <v>35</v>
      </c>
      <c r="T12" s="220">
        <v>30</v>
      </c>
      <c r="U12" s="220">
        <v>47</v>
      </c>
      <c r="V12" s="220">
        <v>190</v>
      </c>
      <c r="W12" s="286" t="s">
        <v>13</v>
      </c>
      <c r="X12" s="287"/>
      <c r="Y12" s="220">
        <v>35</v>
      </c>
      <c r="Z12" s="220">
        <v>40</v>
      </c>
      <c r="AA12" s="220">
        <v>45</v>
      </c>
      <c r="AB12" s="220">
        <v>34</v>
      </c>
      <c r="AC12" s="220">
        <v>44</v>
      </c>
      <c r="AD12" s="221">
        <v>198</v>
      </c>
      <c r="AI12" s="274" t="s">
        <v>13</v>
      </c>
      <c r="AJ12" s="278"/>
      <c r="AK12" s="219"/>
      <c r="AL12" s="220"/>
      <c r="AM12" s="220"/>
      <c r="AN12" s="220"/>
      <c r="AO12" s="220"/>
      <c r="AP12" s="220">
        <v>0</v>
      </c>
      <c r="AQ12" s="286" t="s">
        <v>13</v>
      </c>
      <c r="AR12" s="287"/>
      <c r="AS12" s="220"/>
      <c r="AT12" s="220"/>
      <c r="AU12" s="220"/>
      <c r="AV12" s="220"/>
      <c r="AW12" s="220"/>
      <c r="AX12" s="221">
        <v>0</v>
      </c>
      <c r="BC12" s="274" t="s">
        <v>13</v>
      </c>
      <c r="BD12" s="278"/>
      <c r="BE12" s="219">
        <v>43</v>
      </c>
      <c r="BF12" s="219">
        <v>35</v>
      </c>
      <c r="BG12" s="219">
        <v>35</v>
      </c>
      <c r="BH12" s="219">
        <v>30</v>
      </c>
      <c r="BI12" s="219">
        <v>47</v>
      </c>
      <c r="BJ12" s="220">
        <v>190</v>
      </c>
      <c r="BK12" s="288" t="s">
        <v>13</v>
      </c>
      <c r="BL12" s="288"/>
      <c r="BM12" s="219">
        <v>35</v>
      </c>
      <c r="BN12" s="219">
        <v>40</v>
      </c>
      <c r="BO12" s="219">
        <v>45</v>
      </c>
      <c r="BP12" s="219">
        <v>34</v>
      </c>
      <c r="BQ12" s="219">
        <v>44</v>
      </c>
      <c r="BR12" s="221">
        <v>198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34</v>
      </c>
      <c r="R13" s="15">
        <v>39</v>
      </c>
      <c r="S13" s="15">
        <v>33</v>
      </c>
      <c r="T13" s="15">
        <v>59</v>
      </c>
      <c r="U13" s="15">
        <v>50</v>
      </c>
      <c r="V13" s="15">
        <v>215</v>
      </c>
      <c r="W13" s="281" t="s">
        <v>15</v>
      </c>
      <c r="X13" s="282"/>
      <c r="Y13" s="15">
        <v>40</v>
      </c>
      <c r="Z13" s="15">
        <v>46</v>
      </c>
      <c r="AA13" s="15">
        <v>31</v>
      </c>
      <c r="AB13" s="15">
        <v>44</v>
      </c>
      <c r="AC13" s="15">
        <v>49</v>
      </c>
      <c r="AD13" s="16">
        <v>210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34</v>
      </c>
      <c r="BF13" s="14">
        <v>39</v>
      </c>
      <c r="BG13" s="14">
        <v>33</v>
      </c>
      <c r="BH13" s="14">
        <v>59</v>
      </c>
      <c r="BI13" s="14">
        <v>50</v>
      </c>
      <c r="BJ13" s="15">
        <v>215</v>
      </c>
      <c r="BK13" s="283" t="s">
        <v>15</v>
      </c>
      <c r="BL13" s="283"/>
      <c r="BM13" s="14">
        <v>40</v>
      </c>
      <c r="BN13" s="14">
        <v>46</v>
      </c>
      <c r="BO13" s="14">
        <v>31</v>
      </c>
      <c r="BP13" s="14">
        <v>44</v>
      </c>
      <c r="BQ13" s="14">
        <v>49</v>
      </c>
      <c r="BR13" s="16">
        <v>210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77</v>
      </c>
      <c r="R14" s="17">
        <v>74</v>
      </c>
      <c r="S14" s="17">
        <v>68</v>
      </c>
      <c r="T14" s="17">
        <v>89</v>
      </c>
      <c r="U14" s="17">
        <v>97</v>
      </c>
      <c r="V14" s="17">
        <v>405</v>
      </c>
      <c r="W14" s="276" t="s">
        <v>12</v>
      </c>
      <c r="X14" s="277"/>
      <c r="Y14" s="17">
        <v>75</v>
      </c>
      <c r="Z14" s="17">
        <v>86</v>
      </c>
      <c r="AA14" s="17">
        <v>76</v>
      </c>
      <c r="AB14" s="17">
        <v>78</v>
      </c>
      <c r="AC14" s="17">
        <v>93</v>
      </c>
      <c r="AD14" s="17">
        <v>408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77</v>
      </c>
      <c r="BF14" s="17">
        <v>74</v>
      </c>
      <c r="BG14" s="17">
        <v>68</v>
      </c>
      <c r="BH14" s="17">
        <v>89</v>
      </c>
      <c r="BI14" s="17">
        <v>97</v>
      </c>
      <c r="BJ14" s="17">
        <v>405</v>
      </c>
      <c r="BK14" s="276" t="s">
        <v>12</v>
      </c>
      <c r="BL14" s="277"/>
      <c r="BM14" s="17">
        <v>75</v>
      </c>
      <c r="BN14" s="17">
        <v>86</v>
      </c>
      <c r="BO14" s="17">
        <v>76</v>
      </c>
      <c r="BP14" s="17">
        <v>78</v>
      </c>
      <c r="BQ14" s="17">
        <v>93</v>
      </c>
      <c r="BR14" s="17">
        <v>408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1533</v>
      </c>
      <c r="D17" s="73">
        <v>1479</v>
      </c>
      <c r="E17" s="74">
        <v>3012</v>
      </c>
      <c r="F17" s="75">
        <v>5</v>
      </c>
      <c r="G17" s="73">
        <v>12</v>
      </c>
      <c r="H17" s="74">
        <v>17</v>
      </c>
      <c r="I17" s="112">
        <v>1538</v>
      </c>
      <c r="J17" s="113">
        <v>1491</v>
      </c>
      <c r="K17" s="114">
        <v>3029</v>
      </c>
      <c r="L17" s="68"/>
      <c r="O17" s="274" t="s">
        <v>13</v>
      </c>
      <c r="P17" s="278"/>
      <c r="Q17" s="219">
        <v>48</v>
      </c>
      <c r="R17" s="220">
        <v>33</v>
      </c>
      <c r="S17" s="220">
        <v>47</v>
      </c>
      <c r="T17" s="220">
        <v>18</v>
      </c>
      <c r="U17" s="220">
        <v>29</v>
      </c>
      <c r="V17" s="220">
        <v>175</v>
      </c>
      <c r="W17" s="286" t="s">
        <v>13</v>
      </c>
      <c r="X17" s="287"/>
      <c r="Y17" s="220">
        <v>34</v>
      </c>
      <c r="Z17" s="220">
        <v>32</v>
      </c>
      <c r="AA17" s="220">
        <v>41</v>
      </c>
      <c r="AB17" s="220">
        <v>33</v>
      </c>
      <c r="AC17" s="220">
        <v>34</v>
      </c>
      <c r="AD17" s="221">
        <v>174</v>
      </c>
      <c r="AI17" s="274" t="s">
        <v>13</v>
      </c>
      <c r="AJ17" s="278"/>
      <c r="AK17" s="219"/>
      <c r="AL17" s="220">
        <v>1</v>
      </c>
      <c r="AM17" s="220">
        <v>2</v>
      </c>
      <c r="AN17" s="220">
        <v>2</v>
      </c>
      <c r="AO17" s="220">
        <v>2</v>
      </c>
      <c r="AP17" s="220">
        <v>7</v>
      </c>
      <c r="AQ17" s="286" t="s">
        <v>13</v>
      </c>
      <c r="AR17" s="287"/>
      <c r="AS17" s="220">
        <v>5</v>
      </c>
      <c r="AT17" s="220">
        <v>3</v>
      </c>
      <c r="AU17" s="220">
        <v>3</v>
      </c>
      <c r="AV17" s="220">
        <v>3</v>
      </c>
      <c r="AW17" s="220">
        <v>3</v>
      </c>
      <c r="AX17" s="221">
        <v>17</v>
      </c>
      <c r="BC17" s="274" t="s">
        <v>13</v>
      </c>
      <c r="BD17" s="278"/>
      <c r="BE17" s="219">
        <v>48</v>
      </c>
      <c r="BF17" s="219">
        <v>34</v>
      </c>
      <c r="BG17" s="219">
        <v>49</v>
      </c>
      <c r="BH17" s="219">
        <v>20</v>
      </c>
      <c r="BI17" s="219">
        <v>31</v>
      </c>
      <c r="BJ17" s="220">
        <v>182</v>
      </c>
      <c r="BK17" s="288" t="s">
        <v>13</v>
      </c>
      <c r="BL17" s="288"/>
      <c r="BM17" s="219">
        <v>39</v>
      </c>
      <c r="BN17" s="219">
        <v>35</v>
      </c>
      <c r="BO17" s="219">
        <v>44</v>
      </c>
      <c r="BP17" s="219">
        <v>36</v>
      </c>
      <c r="BQ17" s="219">
        <v>37</v>
      </c>
      <c r="BR17" s="221">
        <v>191</v>
      </c>
    </row>
    <row r="18" spans="2:70" ht="15.75" thickBot="1" x14ac:dyDescent="0.2">
      <c r="B18" s="150" t="s">
        <v>38</v>
      </c>
      <c r="C18" s="146">
        <v>346</v>
      </c>
      <c r="D18" s="65">
        <v>380</v>
      </c>
      <c r="E18" s="66">
        <v>726</v>
      </c>
      <c r="F18" s="67">
        <v>0</v>
      </c>
      <c r="G18" s="65">
        <v>0</v>
      </c>
      <c r="H18" s="66">
        <v>0</v>
      </c>
      <c r="I18" s="115">
        <v>346</v>
      </c>
      <c r="J18" s="116">
        <v>380</v>
      </c>
      <c r="K18" s="117">
        <v>726</v>
      </c>
      <c r="L18" s="34"/>
      <c r="O18" s="274" t="s">
        <v>15</v>
      </c>
      <c r="P18" s="278"/>
      <c r="Q18" s="14">
        <v>43</v>
      </c>
      <c r="R18" s="15">
        <v>37</v>
      </c>
      <c r="S18" s="15">
        <v>41</v>
      </c>
      <c r="T18" s="15">
        <v>42</v>
      </c>
      <c r="U18" s="15">
        <v>29</v>
      </c>
      <c r="V18" s="15">
        <v>192</v>
      </c>
      <c r="W18" s="281" t="s">
        <v>15</v>
      </c>
      <c r="X18" s="282"/>
      <c r="Y18" s="15">
        <v>38</v>
      </c>
      <c r="Z18" s="15">
        <v>23</v>
      </c>
      <c r="AA18" s="15">
        <v>31</v>
      </c>
      <c r="AB18" s="15">
        <v>25</v>
      </c>
      <c r="AC18" s="15">
        <v>30</v>
      </c>
      <c r="AD18" s="16">
        <v>147</v>
      </c>
      <c r="AI18" s="274" t="s">
        <v>15</v>
      </c>
      <c r="AJ18" s="278"/>
      <c r="AK18" s="14"/>
      <c r="AL18" s="15"/>
      <c r="AM18" s="15"/>
      <c r="AN18" s="15">
        <v>6</v>
      </c>
      <c r="AO18" s="15"/>
      <c r="AP18" s="15">
        <v>6</v>
      </c>
      <c r="AQ18" s="281" t="s">
        <v>15</v>
      </c>
      <c r="AR18" s="282"/>
      <c r="AS18" s="15">
        <v>1</v>
      </c>
      <c r="AT18" s="15">
        <v>2</v>
      </c>
      <c r="AU18" s="15">
        <v>2</v>
      </c>
      <c r="AV18" s="15">
        <v>2</v>
      </c>
      <c r="AW18" s="15">
        <v>2</v>
      </c>
      <c r="AX18" s="16">
        <v>9</v>
      </c>
      <c r="BC18" s="274" t="s">
        <v>15</v>
      </c>
      <c r="BD18" s="278"/>
      <c r="BE18" s="14">
        <v>43</v>
      </c>
      <c r="BF18" s="14">
        <v>37</v>
      </c>
      <c r="BG18" s="14">
        <v>41</v>
      </c>
      <c r="BH18" s="14">
        <v>48</v>
      </c>
      <c r="BI18" s="14">
        <v>29</v>
      </c>
      <c r="BJ18" s="15">
        <v>198</v>
      </c>
      <c r="BK18" s="283" t="s">
        <v>15</v>
      </c>
      <c r="BL18" s="283"/>
      <c r="BM18" s="14">
        <v>39</v>
      </c>
      <c r="BN18" s="14">
        <v>25</v>
      </c>
      <c r="BO18" s="14">
        <v>33</v>
      </c>
      <c r="BP18" s="14">
        <v>27</v>
      </c>
      <c r="BQ18" s="14">
        <v>32</v>
      </c>
      <c r="BR18" s="16">
        <v>156</v>
      </c>
    </row>
    <row r="19" spans="2:70" ht="15" x14ac:dyDescent="0.15">
      <c r="B19" s="150" t="s">
        <v>39</v>
      </c>
      <c r="C19" s="138">
        <v>433</v>
      </c>
      <c r="D19" s="59">
        <v>433</v>
      </c>
      <c r="E19" s="60">
        <v>866</v>
      </c>
      <c r="F19" s="61">
        <v>0</v>
      </c>
      <c r="G19" s="59">
        <v>0</v>
      </c>
      <c r="H19" s="60">
        <v>0</v>
      </c>
      <c r="I19" s="104">
        <v>433</v>
      </c>
      <c r="J19" s="105">
        <v>433</v>
      </c>
      <c r="K19" s="118">
        <v>866</v>
      </c>
      <c r="L19" s="34"/>
      <c r="O19" s="274" t="s">
        <v>12</v>
      </c>
      <c r="P19" s="275"/>
      <c r="Q19" s="17">
        <v>91</v>
      </c>
      <c r="R19" s="17">
        <v>70</v>
      </c>
      <c r="S19" s="17">
        <v>88</v>
      </c>
      <c r="T19" s="17">
        <v>60</v>
      </c>
      <c r="U19" s="17">
        <v>58</v>
      </c>
      <c r="V19" s="17">
        <v>367</v>
      </c>
      <c r="W19" s="276" t="s">
        <v>12</v>
      </c>
      <c r="X19" s="277"/>
      <c r="Y19" s="17">
        <v>72</v>
      </c>
      <c r="Z19" s="17">
        <v>55</v>
      </c>
      <c r="AA19" s="17">
        <v>72</v>
      </c>
      <c r="AB19" s="17">
        <v>58</v>
      </c>
      <c r="AC19" s="17">
        <v>64</v>
      </c>
      <c r="AD19" s="17">
        <v>321</v>
      </c>
      <c r="AI19" s="274" t="s">
        <v>12</v>
      </c>
      <c r="AJ19" s="275"/>
      <c r="AK19" s="17">
        <v>0</v>
      </c>
      <c r="AL19" s="17">
        <v>1</v>
      </c>
      <c r="AM19" s="17">
        <v>2</v>
      </c>
      <c r="AN19" s="17">
        <v>8</v>
      </c>
      <c r="AO19" s="17">
        <v>2</v>
      </c>
      <c r="AP19" s="17">
        <v>13</v>
      </c>
      <c r="AQ19" s="276" t="s">
        <v>12</v>
      </c>
      <c r="AR19" s="277"/>
      <c r="AS19" s="17">
        <v>6</v>
      </c>
      <c r="AT19" s="17">
        <v>5</v>
      </c>
      <c r="AU19" s="17">
        <v>5</v>
      </c>
      <c r="AV19" s="17">
        <v>5</v>
      </c>
      <c r="AW19" s="17">
        <v>5</v>
      </c>
      <c r="AX19" s="17">
        <v>26</v>
      </c>
      <c r="BC19" s="274" t="s">
        <v>12</v>
      </c>
      <c r="BD19" s="275"/>
      <c r="BE19" s="17">
        <v>91</v>
      </c>
      <c r="BF19" s="17">
        <v>71</v>
      </c>
      <c r="BG19" s="17">
        <v>90</v>
      </c>
      <c r="BH19" s="17">
        <v>68</v>
      </c>
      <c r="BI19" s="17">
        <v>60</v>
      </c>
      <c r="BJ19" s="17">
        <v>380</v>
      </c>
      <c r="BK19" s="276" t="s">
        <v>12</v>
      </c>
      <c r="BL19" s="277"/>
      <c r="BM19" s="17">
        <v>78</v>
      </c>
      <c r="BN19" s="17">
        <v>60</v>
      </c>
      <c r="BO19" s="17">
        <v>77</v>
      </c>
      <c r="BP19" s="17">
        <v>63</v>
      </c>
      <c r="BQ19" s="17">
        <v>69</v>
      </c>
      <c r="BR19" s="17">
        <v>347</v>
      </c>
    </row>
    <row r="20" spans="2:70" ht="15.75" thickBot="1" x14ac:dyDescent="0.2">
      <c r="B20" s="151" t="s">
        <v>22</v>
      </c>
      <c r="C20" s="147">
        <v>907</v>
      </c>
      <c r="D20" s="76">
        <v>1419</v>
      </c>
      <c r="E20" s="77">
        <v>2326</v>
      </c>
      <c r="F20" s="78">
        <v>0</v>
      </c>
      <c r="G20" s="76">
        <v>0</v>
      </c>
      <c r="H20" s="81">
        <v>0</v>
      </c>
      <c r="I20" s="119">
        <v>907</v>
      </c>
      <c r="J20" s="120">
        <v>1419</v>
      </c>
      <c r="K20" s="121">
        <v>2326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219">
        <v>34</v>
      </c>
      <c r="R22" s="220">
        <v>48</v>
      </c>
      <c r="S22" s="220">
        <v>30</v>
      </c>
      <c r="T22" s="220">
        <v>37</v>
      </c>
      <c r="U22" s="220">
        <v>35</v>
      </c>
      <c r="V22" s="220">
        <v>184</v>
      </c>
      <c r="W22" s="286" t="s">
        <v>13</v>
      </c>
      <c r="X22" s="287"/>
      <c r="Y22" s="220">
        <v>37</v>
      </c>
      <c r="Z22" s="220">
        <v>39</v>
      </c>
      <c r="AA22" s="220">
        <v>38</v>
      </c>
      <c r="AB22" s="220">
        <v>47</v>
      </c>
      <c r="AC22" s="220">
        <v>45</v>
      </c>
      <c r="AD22" s="221">
        <v>206</v>
      </c>
      <c r="AI22" s="274" t="s">
        <v>13</v>
      </c>
      <c r="AJ22" s="278"/>
      <c r="AK22" s="219">
        <v>1</v>
      </c>
      <c r="AL22" s="220">
        <v>3</v>
      </c>
      <c r="AM22" s="220">
        <v>1</v>
      </c>
      <c r="AN22" s="220">
        <v>3</v>
      </c>
      <c r="AO22" s="220"/>
      <c r="AP22" s="220">
        <v>8</v>
      </c>
      <c r="AQ22" s="286" t="s">
        <v>13</v>
      </c>
      <c r="AR22" s="287"/>
      <c r="AS22" s="220">
        <v>3</v>
      </c>
      <c r="AT22" s="220">
        <v>1</v>
      </c>
      <c r="AU22" s="220"/>
      <c r="AV22" s="220"/>
      <c r="AW22" s="220"/>
      <c r="AX22" s="221">
        <v>4</v>
      </c>
      <c r="BC22" s="274" t="s">
        <v>13</v>
      </c>
      <c r="BD22" s="278"/>
      <c r="BE22" s="219">
        <v>35</v>
      </c>
      <c r="BF22" s="219">
        <v>51</v>
      </c>
      <c r="BG22" s="219">
        <v>31</v>
      </c>
      <c r="BH22" s="219">
        <v>40</v>
      </c>
      <c r="BI22" s="219">
        <v>35</v>
      </c>
      <c r="BJ22" s="220">
        <v>192</v>
      </c>
      <c r="BK22" s="288" t="s">
        <v>13</v>
      </c>
      <c r="BL22" s="288"/>
      <c r="BM22" s="219">
        <v>40</v>
      </c>
      <c r="BN22" s="219">
        <v>40</v>
      </c>
      <c r="BO22" s="219">
        <v>38</v>
      </c>
      <c r="BP22" s="219">
        <v>47</v>
      </c>
      <c r="BQ22" s="219">
        <v>45</v>
      </c>
      <c r="BR22" s="221">
        <v>210</v>
      </c>
    </row>
    <row r="23" spans="2:70" ht="16.5" thickTop="1" thickBot="1" x14ac:dyDescent="0.2">
      <c r="B23" s="94" t="s">
        <v>37</v>
      </c>
      <c r="C23" s="95">
        <v>0.3291</v>
      </c>
      <c r="D23" s="96">
        <v>0.28939999999999999</v>
      </c>
      <c r="E23" s="97">
        <v>0.30830000000000002</v>
      </c>
      <c r="F23" s="95">
        <v>0.122</v>
      </c>
      <c r="G23" s="96">
        <v>0.21820000000000001</v>
      </c>
      <c r="H23" s="97">
        <v>0.17710000000000001</v>
      </c>
      <c r="I23" s="124">
        <v>0.32729999999999998</v>
      </c>
      <c r="J23" s="125">
        <v>0.28860000000000002</v>
      </c>
      <c r="K23" s="126">
        <v>0.307</v>
      </c>
      <c r="L23" s="34"/>
      <c r="O23" s="274" t="s">
        <v>15</v>
      </c>
      <c r="P23" s="278"/>
      <c r="Q23" s="14">
        <v>36</v>
      </c>
      <c r="R23" s="15">
        <v>27</v>
      </c>
      <c r="S23" s="15">
        <v>25</v>
      </c>
      <c r="T23" s="15">
        <v>37</v>
      </c>
      <c r="U23" s="15">
        <v>20</v>
      </c>
      <c r="V23" s="15">
        <v>145</v>
      </c>
      <c r="W23" s="281" t="s">
        <v>15</v>
      </c>
      <c r="X23" s="282"/>
      <c r="Y23" s="15">
        <v>34</v>
      </c>
      <c r="Z23" s="15">
        <v>31</v>
      </c>
      <c r="AA23" s="15">
        <v>52</v>
      </c>
      <c r="AB23" s="15">
        <v>34</v>
      </c>
      <c r="AC23" s="15">
        <v>53</v>
      </c>
      <c r="AD23" s="16">
        <v>204</v>
      </c>
      <c r="AI23" s="274" t="s">
        <v>15</v>
      </c>
      <c r="AJ23" s="278"/>
      <c r="AK23" s="14">
        <v>3</v>
      </c>
      <c r="AL23" s="15">
        <v>3</v>
      </c>
      <c r="AM23" s="15">
        <v>2</v>
      </c>
      <c r="AN23" s="15">
        <v>3</v>
      </c>
      <c r="AO23" s="15"/>
      <c r="AP23" s="15">
        <v>11</v>
      </c>
      <c r="AQ23" s="281" t="s">
        <v>15</v>
      </c>
      <c r="AR23" s="282"/>
      <c r="AS23" s="15">
        <v>5</v>
      </c>
      <c r="AT23" s="15">
        <v>3</v>
      </c>
      <c r="AU23" s="15">
        <v>2</v>
      </c>
      <c r="AV23" s="15">
        <v>3</v>
      </c>
      <c r="AW23" s="15">
        <v>4</v>
      </c>
      <c r="AX23" s="16">
        <v>17</v>
      </c>
      <c r="BC23" s="274" t="s">
        <v>15</v>
      </c>
      <c r="BD23" s="278"/>
      <c r="BE23" s="14">
        <v>39</v>
      </c>
      <c r="BF23" s="14">
        <v>30</v>
      </c>
      <c r="BG23" s="14">
        <v>27</v>
      </c>
      <c r="BH23" s="14">
        <v>40</v>
      </c>
      <c r="BI23" s="14">
        <v>20</v>
      </c>
      <c r="BJ23" s="15">
        <v>156</v>
      </c>
      <c r="BK23" s="283" t="s">
        <v>15</v>
      </c>
      <c r="BL23" s="283"/>
      <c r="BM23" s="14">
        <v>39</v>
      </c>
      <c r="BN23" s="14">
        <v>34</v>
      </c>
      <c r="BO23" s="14">
        <v>54</v>
      </c>
      <c r="BP23" s="14">
        <v>37</v>
      </c>
      <c r="BQ23" s="14">
        <v>57</v>
      </c>
      <c r="BR23" s="16">
        <v>221</v>
      </c>
    </row>
    <row r="24" spans="2:70" ht="15" x14ac:dyDescent="0.15">
      <c r="B24" s="84" t="s">
        <v>38</v>
      </c>
      <c r="C24" s="86">
        <v>7.4300000000000005E-2</v>
      </c>
      <c r="D24" s="83">
        <v>7.4300000000000005E-2</v>
      </c>
      <c r="E24" s="87">
        <v>7.4300000000000005E-2</v>
      </c>
      <c r="F24" s="86">
        <v>0</v>
      </c>
      <c r="G24" s="83">
        <v>0</v>
      </c>
      <c r="H24" s="87">
        <v>0</v>
      </c>
      <c r="I24" s="127">
        <v>7.3599999999999999E-2</v>
      </c>
      <c r="J24" s="128">
        <v>7.3599999999999999E-2</v>
      </c>
      <c r="K24" s="129">
        <v>7.3599999999999999E-2</v>
      </c>
      <c r="O24" s="274" t="s">
        <v>12</v>
      </c>
      <c r="P24" s="275"/>
      <c r="Q24" s="17">
        <v>70</v>
      </c>
      <c r="R24" s="17">
        <v>75</v>
      </c>
      <c r="S24" s="17">
        <v>55</v>
      </c>
      <c r="T24" s="17">
        <v>74</v>
      </c>
      <c r="U24" s="17">
        <v>55</v>
      </c>
      <c r="V24" s="17">
        <v>329</v>
      </c>
      <c r="W24" s="276" t="s">
        <v>12</v>
      </c>
      <c r="X24" s="277"/>
      <c r="Y24" s="17">
        <v>71</v>
      </c>
      <c r="Z24" s="17">
        <v>70</v>
      </c>
      <c r="AA24" s="17">
        <v>90</v>
      </c>
      <c r="AB24" s="17">
        <v>81</v>
      </c>
      <c r="AC24" s="17">
        <v>98</v>
      </c>
      <c r="AD24" s="17">
        <v>410</v>
      </c>
      <c r="AI24" s="274" t="s">
        <v>12</v>
      </c>
      <c r="AJ24" s="275"/>
      <c r="AK24" s="17">
        <v>4</v>
      </c>
      <c r="AL24" s="17">
        <v>6</v>
      </c>
      <c r="AM24" s="17">
        <v>3</v>
      </c>
      <c r="AN24" s="17">
        <v>6</v>
      </c>
      <c r="AO24" s="17">
        <v>0</v>
      </c>
      <c r="AP24" s="17">
        <v>19</v>
      </c>
      <c r="AQ24" s="276" t="s">
        <v>12</v>
      </c>
      <c r="AR24" s="277"/>
      <c r="AS24" s="17">
        <v>8</v>
      </c>
      <c r="AT24" s="17">
        <v>4</v>
      </c>
      <c r="AU24" s="17">
        <v>2</v>
      </c>
      <c r="AV24" s="17">
        <v>3</v>
      </c>
      <c r="AW24" s="17">
        <v>4</v>
      </c>
      <c r="AX24" s="17">
        <v>21</v>
      </c>
      <c r="BC24" s="274" t="s">
        <v>12</v>
      </c>
      <c r="BD24" s="275"/>
      <c r="BE24" s="17">
        <v>74</v>
      </c>
      <c r="BF24" s="17">
        <v>81</v>
      </c>
      <c r="BG24" s="17">
        <v>58</v>
      </c>
      <c r="BH24" s="17">
        <v>80</v>
      </c>
      <c r="BI24" s="17">
        <v>55</v>
      </c>
      <c r="BJ24" s="17">
        <v>348</v>
      </c>
      <c r="BK24" s="276" t="s">
        <v>12</v>
      </c>
      <c r="BL24" s="277"/>
      <c r="BM24" s="17">
        <v>79</v>
      </c>
      <c r="BN24" s="17">
        <v>74</v>
      </c>
      <c r="BO24" s="17">
        <v>92</v>
      </c>
      <c r="BP24" s="17">
        <v>84</v>
      </c>
      <c r="BQ24" s="17">
        <v>102</v>
      </c>
      <c r="BR24" s="17">
        <v>431</v>
      </c>
    </row>
    <row r="25" spans="2:70" ht="15" x14ac:dyDescent="0.15">
      <c r="B25" s="84" t="s">
        <v>39</v>
      </c>
      <c r="C25" s="86">
        <v>9.2999999999999999E-2</v>
      </c>
      <c r="D25" s="83">
        <v>8.4699999999999998E-2</v>
      </c>
      <c r="E25" s="87">
        <v>8.8599999999999998E-2</v>
      </c>
      <c r="F25" s="86">
        <v>0</v>
      </c>
      <c r="G25" s="83">
        <v>0</v>
      </c>
      <c r="H25" s="87">
        <v>0</v>
      </c>
      <c r="I25" s="127">
        <v>9.2100000000000001E-2</v>
      </c>
      <c r="J25" s="128">
        <v>8.3799999999999999E-2</v>
      </c>
      <c r="K25" s="129">
        <v>8.7800000000000003E-2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0.19470000000000001</v>
      </c>
      <c r="D26" s="89">
        <v>0.27760000000000001</v>
      </c>
      <c r="E26" s="90">
        <v>0.23810000000000001</v>
      </c>
      <c r="F26" s="88">
        <v>0</v>
      </c>
      <c r="G26" s="89">
        <v>0</v>
      </c>
      <c r="H26" s="90">
        <v>0</v>
      </c>
      <c r="I26" s="130">
        <v>0.193</v>
      </c>
      <c r="J26" s="131">
        <v>0.2747</v>
      </c>
      <c r="K26" s="132">
        <v>0.23580000000000001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219">
        <v>55</v>
      </c>
      <c r="R27" s="220">
        <v>41</v>
      </c>
      <c r="S27" s="220">
        <v>55</v>
      </c>
      <c r="T27" s="220">
        <v>61</v>
      </c>
      <c r="U27" s="220">
        <v>52</v>
      </c>
      <c r="V27" s="220">
        <v>264</v>
      </c>
      <c r="W27" s="286" t="s">
        <v>13</v>
      </c>
      <c r="X27" s="287"/>
      <c r="Y27" s="220">
        <v>51</v>
      </c>
      <c r="Z27" s="220">
        <v>61</v>
      </c>
      <c r="AA27" s="220">
        <v>67</v>
      </c>
      <c r="AB27" s="220">
        <v>72</v>
      </c>
      <c r="AC27" s="220">
        <v>80</v>
      </c>
      <c r="AD27" s="221">
        <v>331</v>
      </c>
      <c r="AI27" s="274" t="s">
        <v>13</v>
      </c>
      <c r="AJ27" s="278"/>
      <c r="AK27" s="219"/>
      <c r="AL27" s="220"/>
      <c r="AM27" s="220"/>
      <c r="AN27" s="220"/>
      <c r="AO27" s="220"/>
      <c r="AP27" s="220">
        <v>0</v>
      </c>
      <c r="AQ27" s="286" t="s">
        <v>13</v>
      </c>
      <c r="AR27" s="287"/>
      <c r="AS27" s="220"/>
      <c r="AT27" s="220"/>
      <c r="AU27" s="220">
        <v>1</v>
      </c>
      <c r="AV27" s="220">
        <v>1</v>
      </c>
      <c r="AW27" s="220"/>
      <c r="AX27" s="221">
        <v>2</v>
      </c>
      <c r="BC27" s="274" t="s">
        <v>13</v>
      </c>
      <c r="BD27" s="278"/>
      <c r="BE27" s="219">
        <v>55</v>
      </c>
      <c r="BF27" s="219">
        <v>41</v>
      </c>
      <c r="BG27" s="219">
        <v>55</v>
      </c>
      <c r="BH27" s="219">
        <v>61</v>
      </c>
      <c r="BI27" s="219">
        <v>52</v>
      </c>
      <c r="BJ27" s="220">
        <v>264</v>
      </c>
      <c r="BK27" s="288" t="s">
        <v>13</v>
      </c>
      <c r="BL27" s="288"/>
      <c r="BM27" s="219">
        <v>51</v>
      </c>
      <c r="BN27" s="219">
        <v>61</v>
      </c>
      <c r="BO27" s="219">
        <v>68</v>
      </c>
      <c r="BP27" s="219">
        <v>73</v>
      </c>
      <c r="BQ27" s="219">
        <v>80</v>
      </c>
      <c r="BR27" s="221">
        <v>333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46</v>
      </c>
      <c r="R28" s="15">
        <v>52</v>
      </c>
      <c r="S28" s="15">
        <v>60</v>
      </c>
      <c r="T28" s="15">
        <v>58</v>
      </c>
      <c r="U28" s="15">
        <v>47</v>
      </c>
      <c r="V28" s="15">
        <v>263</v>
      </c>
      <c r="W28" s="281" t="s">
        <v>15</v>
      </c>
      <c r="X28" s="282"/>
      <c r="Y28" s="15">
        <v>48</v>
      </c>
      <c r="Z28" s="15">
        <v>53</v>
      </c>
      <c r="AA28" s="15">
        <v>79</v>
      </c>
      <c r="AB28" s="15">
        <v>68</v>
      </c>
      <c r="AC28" s="15">
        <v>53</v>
      </c>
      <c r="AD28" s="16">
        <v>301</v>
      </c>
      <c r="AI28" s="274" t="s">
        <v>15</v>
      </c>
      <c r="AJ28" s="278"/>
      <c r="AK28" s="14">
        <v>1</v>
      </c>
      <c r="AL28" s="15">
        <v>1</v>
      </c>
      <c r="AM28" s="15"/>
      <c r="AN28" s="15">
        <v>1</v>
      </c>
      <c r="AO28" s="15"/>
      <c r="AP28" s="15">
        <v>3</v>
      </c>
      <c r="AQ28" s="281" t="s">
        <v>15</v>
      </c>
      <c r="AR28" s="282"/>
      <c r="AS28" s="15"/>
      <c r="AT28" s="15">
        <v>1</v>
      </c>
      <c r="AU28" s="15">
        <v>1</v>
      </c>
      <c r="AV28" s="15"/>
      <c r="AW28" s="15">
        <v>1</v>
      </c>
      <c r="AX28" s="16">
        <v>3</v>
      </c>
      <c r="BC28" s="274" t="s">
        <v>15</v>
      </c>
      <c r="BD28" s="278"/>
      <c r="BE28" s="14">
        <v>47</v>
      </c>
      <c r="BF28" s="14">
        <v>53</v>
      </c>
      <c r="BG28" s="14">
        <v>60</v>
      </c>
      <c r="BH28" s="14">
        <v>59</v>
      </c>
      <c r="BI28" s="14">
        <v>47</v>
      </c>
      <c r="BJ28" s="15">
        <v>266</v>
      </c>
      <c r="BK28" s="283" t="s">
        <v>15</v>
      </c>
      <c r="BL28" s="283"/>
      <c r="BM28" s="14">
        <v>48</v>
      </c>
      <c r="BN28" s="14">
        <v>54</v>
      </c>
      <c r="BO28" s="14">
        <v>80</v>
      </c>
      <c r="BP28" s="14">
        <v>68</v>
      </c>
      <c r="BQ28" s="14">
        <v>54</v>
      </c>
      <c r="BR28" s="16">
        <v>304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101</v>
      </c>
      <c r="R29" s="17">
        <v>93</v>
      </c>
      <c r="S29" s="17">
        <v>115</v>
      </c>
      <c r="T29" s="17">
        <v>119</v>
      </c>
      <c r="U29" s="17">
        <v>99</v>
      </c>
      <c r="V29" s="17">
        <v>527</v>
      </c>
      <c r="W29" s="276" t="s">
        <v>12</v>
      </c>
      <c r="X29" s="277"/>
      <c r="Y29" s="17">
        <v>99</v>
      </c>
      <c r="Z29" s="17">
        <v>114</v>
      </c>
      <c r="AA29" s="17">
        <v>146</v>
      </c>
      <c r="AB29" s="17">
        <v>140</v>
      </c>
      <c r="AC29" s="17">
        <v>133</v>
      </c>
      <c r="AD29" s="17">
        <v>632</v>
      </c>
      <c r="AI29" s="274" t="s">
        <v>12</v>
      </c>
      <c r="AJ29" s="275"/>
      <c r="AK29" s="17">
        <v>1</v>
      </c>
      <c r="AL29" s="17">
        <v>1</v>
      </c>
      <c r="AM29" s="17">
        <v>0</v>
      </c>
      <c r="AN29" s="17">
        <v>1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1</v>
      </c>
      <c r="AU29" s="17">
        <v>2</v>
      </c>
      <c r="AV29" s="17">
        <v>1</v>
      </c>
      <c r="AW29" s="17">
        <v>1</v>
      </c>
      <c r="AX29" s="17">
        <v>5</v>
      </c>
      <c r="BC29" s="274" t="s">
        <v>12</v>
      </c>
      <c r="BD29" s="275"/>
      <c r="BE29" s="17">
        <v>102</v>
      </c>
      <c r="BF29" s="17">
        <v>94</v>
      </c>
      <c r="BG29" s="17">
        <v>115</v>
      </c>
      <c r="BH29" s="17">
        <v>120</v>
      </c>
      <c r="BI29" s="17">
        <v>99</v>
      </c>
      <c r="BJ29" s="17">
        <v>530</v>
      </c>
      <c r="BK29" s="276" t="s">
        <v>12</v>
      </c>
      <c r="BL29" s="277"/>
      <c r="BM29" s="17">
        <v>99</v>
      </c>
      <c r="BN29" s="17">
        <v>115</v>
      </c>
      <c r="BO29" s="17">
        <v>148</v>
      </c>
      <c r="BP29" s="17">
        <v>141</v>
      </c>
      <c r="BQ29" s="17">
        <v>134</v>
      </c>
      <c r="BR29" s="17">
        <v>637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779</v>
      </c>
      <c r="D32" s="346">
        <v>813</v>
      </c>
      <c r="E32" s="348">
        <v>1592</v>
      </c>
      <c r="F32" s="344">
        <v>0</v>
      </c>
      <c r="G32" s="346">
        <v>0</v>
      </c>
      <c r="H32" s="348">
        <v>0</v>
      </c>
      <c r="I32" s="338">
        <v>779</v>
      </c>
      <c r="J32" s="340">
        <v>813</v>
      </c>
      <c r="K32" s="342">
        <v>1592</v>
      </c>
      <c r="O32" s="274" t="s">
        <v>13</v>
      </c>
      <c r="P32" s="278"/>
      <c r="Q32" s="219">
        <v>81</v>
      </c>
      <c r="R32" s="220">
        <v>89</v>
      </c>
      <c r="S32" s="220">
        <v>65</v>
      </c>
      <c r="T32" s="220">
        <v>62</v>
      </c>
      <c r="U32" s="220">
        <v>69</v>
      </c>
      <c r="V32" s="220">
        <v>366</v>
      </c>
      <c r="W32" s="286" t="s">
        <v>13</v>
      </c>
      <c r="X32" s="287"/>
      <c r="Y32" s="220">
        <v>62</v>
      </c>
      <c r="Z32" s="220">
        <v>60</v>
      </c>
      <c r="AA32" s="220">
        <v>54</v>
      </c>
      <c r="AB32" s="220">
        <v>53</v>
      </c>
      <c r="AC32" s="220">
        <v>46</v>
      </c>
      <c r="AD32" s="221">
        <v>275</v>
      </c>
      <c r="AI32" s="274" t="s">
        <v>13</v>
      </c>
      <c r="AJ32" s="278"/>
      <c r="AK32" s="219"/>
      <c r="AL32" s="220">
        <v>1</v>
      </c>
      <c r="AM32" s="220"/>
      <c r="AN32" s="220"/>
      <c r="AO32" s="220"/>
      <c r="AP32" s="220">
        <v>1</v>
      </c>
      <c r="AQ32" s="286" t="s">
        <v>13</v>
      </c>
      <c r="AR32" s="287"/>
      <c r="AS32" s="220"/>
      <c r="AT32" s="220"/>
      <c r="AU32" s="220"/>
      <c r="AV32" s="220">
        <v>1</v>
      </c>
      <c r="AW32" s="220"/>
      <c r="AX32" s="221">
        <v>1</v>
      </c>
      <c r="BC32" s="274" t="s">
        <v>13</v>
      </c>
      <c r="BD32" s="278"/>
      <c r="BE32" s="219">
        <v>81</v>
      </c>
      <c r="BF32" s="219">
        <v>90</v>
      </c>
      <c r="BG32" s="219">
        <v>65</v>
      </c>
      <c r="BH32" s="219">
        <v>62</v>
      </c>
      <c r="BI32" s="219">
        <v>69</v>
      </c>
      <c r="BJ32" s="220">
        <v>367</v>
      </c>
      <c r="BK32" s="288" t="s">
        <v>13</v>
      </c>
      <c r="BL32" s="288"/>
      <c r="BM32" s="219">
        <v>62</v>
      </c>
      <c r="BN32" s="219">
        <v>60</v>
      </c>
      <c r="BO32" s="219">
        <v>54</v>
      </c>
      <c r="BP32" s="219">
        <v>54</v>
      </c>
      <c r="BQ32" s="219">
        <v>46</v>
      </c>
      <c r="BR32" s="221">
        <v>276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71</v>
      </c>
      <c r="R33" s="15">
        <v>62</v>
      </c>
      <c r="S33" s="15">
        <v>64</v>
      </c>
      <c r="T33" s="15">
        <v>77</v>
      </c>
      <c r="U33" s="15">
        <v>73</v>
      </c>
      <c r="V33" s="15">
        <v>347</v>
      </c>
      <c r="W33" s="281" t="s">
        <v>15</v>
      </c>
      <c r="X33" s="282"/>
      <c r="Y33" s="15">
        <v>48</v>
      </c>
      <c r="Z33" s="15">
        <v>57</v>
      </c>
      <c r="AA33" s="15">
        <v>58</v>
      </c>
      <c r="AB33" s="15">
        <v>52</v>
      </c>
      <c r="AC33" s="15">
        <v>54</v>
      </c>
      <c r="AD33" s="16">
        <v>269</v>
      </c>
      <c r="AI33" s="274" t="s">
        <v>15</v>
      </c>
      <c r="AJ33" s="278"/>
      <c r="AK33" s="14"/>
      <c r="AL33" s="15">
        <v>1</v>
      </c>
      <c r="AM33" s="15"/>
      <c r="AN33" s="15">
        <v>2</v>
      </c>
      <c r="AO33" s="15">
        <v>2</v>
      </c>
      <c r="AP33" s="15">
        <v>5</v>
      </c>
      <c r="AQ33" s="281" t="s">
        <v>15</v>
      </c>
      <c r="AR33" s="282"/>
      <c r="AS33" s="15"/>
      <c r="AT33" s="15"/>
      <c r="AU33" s="15"/>
      <c r="AV33" s="15"/>
      <c r="AW33" s="15"/>
      <c r="AX33" s="16">
        <v>0</v>
      </c>
      <c r="BC33" s="274" t="s">
        <v>15</v>
      </c>
      <c r="BD33" s="278"/>
      <c r="BE33" s="14">
        <v>71</v>
      </c>
      <c r="BF33" s="14">
        <v>63</v>
      </c>
      <c r="BG33" s="14">
        <v>64</v>
      </c>
      <c r="BH33" s="14">
        <v>79</v>
      </c>
      <c r="BI33" s="14">
        <v>75</v>
      </c>
      <c r="BJ33" s="15">
        <v>352</v>
      </c>
      <c r="BK33" s="283" t="s">
        <v>15</v>
      </c>
      <c r="BL33" s="283"/>
      <c r="BM33" s="14">
        <v>48</v>
      </c>
      <c r="BN33" s="14">
        <v>57</v>
      </c>
      <c r="BO33" s="14">
        <v>58</v>
      </c>
      <c r="BP33" s="14">
        <v>52</v>
      </c>
      <c r="BQ33" s="14">
        <v>54</v>
      </c>
      <c r="BR33" s="16">
        <v>269</v>
      </c>
    </row>
    <row r="34" spans="2:70" x14ac:dyDescent="0.15">
      <c r="B34" s="80" t="s">
        <v>46</v>
      </c>
      <c r="C34" s="330">
        <v>907</v>
      </c>
      <c r="D34" s="332">
        <v>1419</v>
      </c>
      <c r="E34" s="334">
        <v>2326</v>
      </c>
      <c r="F34" s="330">
        <v>0</v>
      </c>
      <c r="G34" s="336">
        <v>0</v>
      </c>
      <c r="H34" s="337">
        <v>0</v>
      </c>
      <c r="I34" s="324">
        <v>907</v>
      </c>
      <c r="J34" s="326">
        <v>1419</v>
      </c>
      <c r="K34" s="328">
        <v>2326</v>
      </c>
      <c r="O34" s="274" t="s">
        <v>12</v>
      </c>
      <c r="P34" s="275"/>
      <c r="Q34" s="17">
        <v>152</v>
      </c>
      <c r="R34" s="17">
        <v>151</v>
      </c>
      <c r="S34" s="17">
        <v>129</v>
      </c>
      <c r="T34" s="17">
        <v>139</v>
      </c>
      <c r="U34" s="17">
        <v>142</v>
      </c>
      <c r="V34" s="17">
        <v>713</v>
      </c>
      <c r="W34" s="276" t="s">
        <v>12</v>
      </c>
      <c r="X34" s="277"/>
      <c r="Y34" s="17">
        <v>110</v>
      </c>
      <c r="Z34" s="17">
        <v>117</v>
      </c>
      <c r="AA34" s="17">
        <v>112</v>
      </c>
      <c r="AB34" s="17">
        <v>105</v>
      </c>
      <c r="AC34" s="17">
        <v>100</v>
      </c>
      <c r="AD34" s="17">
        <v>544</v>
      </c>
      <c r="AI34" s="274" t="s">
        <v>12</v>
      </c>
      <c r="AJ34" s="275"/>
      <c r="AK34" s="17">
        <v>0</v>
      </c>
      <c r="AL34" s="17">
        <v>2</v>
      </c>
      <c r="AM34" s="17">
        <v>0</v>
      </c>
      <c r="AN34" s="17">
        <v>2</v>
      </c>
      <c r="AO34" s="17">
        <v>2</v>
      </c>
      <c r="AP34" s="17">
        <v>6</v>
      </c>
      <c r="AQ34" s="276" t="s">
        <v>12</v>
      </c>
      <c r="AR34" s="277"/>
      <c r="AS34" s="17">
        <v>0</v>
      </c>
      <c r="AT34" s="17">
        <v>0</v>
      </c>
      <c r="AU34" s="17">
        <v>0</v>
      </c>
      <c r="AV34" s="17">
        <v>1</v>
      </c>
      <c r="AW34" s="17">
        <v>0</v>
      </c>
      <c r="AX34" s="17">
        <v>1</v>
      </c>
      <c r="BC34" s="274" t="s">
        <v>12</v>
      </c>
      <c r="BD34" s="275"/>
      <c r="BE34" s="17">
        <v>152</v>
      </c>
      <c r="BF34" s="17">
        <v>153</v>
      </c>
      <c r="BG34" s="17">
        <v>129</v>
      </c>
      <c r="BH34" s="17">
        <v>141</v>
      </c>
      <c r="BI34" s="17">
        <v>144</v>
      </c>
      <c r="BJ34" s="17">
        <v>719</v>
      </c>
      <c r="BK34" s="276" t="s">
        <v>12</v>
      </c>
      <c r="BL34" s="277"/>
      <c r="BM34" s="17">
        <v>110</v>
      </c>
      <c r="BN34" s="17">
        <v>117</v>
      </c>
      <c r="BO34" s="17">
        <v>112</v>
      </c>
      <c r="BP34" s="17">
        <v>106</v>
      </c>
      <c r="BQ34" s="17">
        <v>100</v>
      </c>
      <c r="BR34" s="17">
        <v>545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219">
        <v>63</v>
      </c>
      <c r="R37" s="220">
        <v>62</v>
      </c>
      <c r="S37" s="220">
        <v>40</v>
      </c>
      <c r="T37" s="220">
        <v>55</v>
      </c>
      <c r="U37" s="220">
        <v>77</v>
      </c>
      <c r="V37" s="220">
        <v>297</v>
      </c>
      <c r="W37" s="286" t="s">
        <v>13</v>
      </c>
      <c r="X37" s="287"/>
      <c r="Y37" s="220">
        <v>69</v>
      </c>
      <c r="Z37" s="220">
        <v>79</v>
      </c>
      <c r="AA37" s="220">
        <v>72</v>
      </c>
      <c r="AB37" s="220">
        <v>68</v>
      </c>
      <c r="AC37" s="220">
        <v>58</v>
      </c>
      <c r="AD37" s="221">
        <v>346</v>
      </c>
      <c r="AI37" s="274" t="s">
        <v>13</v>
      </c>
      <c r="AJ37" s="278"/>
      <c r="AK37" s="219"/>
      <c r="AL37" s="220"/>
      <c r="AM37" s="220">
        <v>1</v>
      </c>
      <c r="AN37" s="220"/>
      <c r="AO37" s="220"/>
      <c r="AP37" s="220">
        <v>1</v>
      </c>
      <c r="AQ37" s="286" t="s">
        <v>13</v>
      </c>
      <c r="AR37" s="287"/>
      <c r="AS37" s="220"/>
      <c r="AT37" s="220"/>
      <c r="AU37" s="220"/>
      <c r="AV37" s="220"/>
      <c r="AW37" s="220"/>
      <c r="AX37" s="221">
        <v>0</v>
      </c>
      <c r="BC37" s="274" t="s">
        <v>13</v>
      </c>
      <c r="BD37" s="278"/>
      <c r="BE37" s="219">
        <v>63</v>
      </c>
      <c r="BF37" s="219">
        <v>62</v>
      </c>
      <c r="BG37" s="219">
        <v>41</v>
      </c>
      <c r="BH37" s="219">
        <v>55</v>
      </c>
      <c r="BI37" s="219">
        <v>77</v>
      </c>
      <c r="BJ37" s="220">
        <v>298</v>
      </c>
      <c r="BK37" s="288" t="s">
        <v>13</v>
      </c>
      <c r="BL37" s="288"/>
      <c r="BM37" s="219">
        <v>69</v>
      </c>
      <c r="BN37" s="219">
        <v>79</v>
      </c>
      <c r="BO37" s="219">
        <v>72</v>
      </c>
      <c r="BP37" s="219">
        <v>68</v>
      </c>
      <c r="BQ37" s="219">
        <v>58</v>
      </c>
      <c r="BR37" s="221">
        <v>346</v>
      </c>
    </row>
    <row r="38" spans="2:70" ht="14.25" thickBot="1" x14ac:dyDescent="0.2">
      <c r="B38" s="135" t="s">
        <v>41</v>
      </c>
      <c r="C38" s="308">
        <v>0.16719999999999999</v>
      </c>
      <c r="D38" s="309">
        <v>0.15909999999999999</v>
      </c>
      <c r="E38" s="310">
        <v>0.16300000000000001</v>
      </c>
      <c r="F38" s="308">
        <v>0</v>
      </c>
      <c r="G38" s="309">
        <v>0</v>
      </c>
      <c r="H38" s="311">
        <v>0</v>
      </c>
      <c r="I38" s="305">
        <v>0.1658</v>
      </c>
      <c r="J38" s="306">
        <v>0.15740000000000001</v>
      </c>
      <c r="K38" s="307">
        <v>0.16139999999999999</v>
      </c>
      <c r="O38" s="274" t="s">
        <v>15</v>
      </c>
      <c r="P38" s="278"/>
      <c r="Q38" s="14">
        <v>46</v>
      </c>
      <c r="R38" s="15">
        <v>57</v>
      </c>
      <c r="S38" s="15">
        <v>58</v>
      </c>
      <c r="T38" s="15">
        <v>74</v>
      </c>
      <c r="U38" s="15">
        <v>64</v>
      </c>
      <c r="V38" s="15">
        <v>299</v>
      </c>
      <c r="W38" s="281" t="s">
        <v>15</v>
      </c>
      <c r="X38" s="282"/>
      <c r="Y38" s="15">
        <v>58</v>
      </c>
      <c r="Z38" s="15">
        <v>73</v>
      </c>
      <c r="AA38" s="15">
        <v>84</v>
      </c>
      <c r="AB38" s="15">
        <v>85</v>
      </c>
      <c r="AC38" s="15">
        <v>80</v>
      </c>
      <c r="AD38" s="16">
        <v>380</v>
      </c>
      <c r="AI38" s="274" t="s">
        <v>15</v>
      </c>
      <c r="AJ38" s="278"/>
      <c r="AK38" s="14">
        <v>1</v>
      </c>
      <c r="AL38" s="15"/>
      <c r="AM38" s="15"/>
      <c r="AN38" s="15"/>
      <c r="AO38" s="15"/>
      <c r="AP38" s="15">
        <v>1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47</v>
      </c>
      <c r="BF38" s="14">
        <v>57</v>
      </c>
      <c r="BG38" s="14">
        <v>58</v>
      </c>
      <c r="BH38" s="14">
        <v>74</v>
      </c>
      <c r="BI38" s="14">
        <v>64</v>
      </c>
      <c r="BJ38" s="15">
        <v>300</v>
      </c>
      <c r="BK38" s="283" t="s">
        <v>15</v>
      </c>
      <c r="BL38" s="283"/>
      <c r="BM38" s="14">
        <v>58</v>
      </c>
      <c r="BN38" s="14">
        <v>73</v>
      </c>
      <c r="BO38" s="14">
        <v>84</v>
      </c>
      <c r="BP38" s="14">
        <v>85</v>
      </c>
      <c r="BQ38" s="14">
        <v>80</v>
      </c>
      <c r="BR38" s="16">
        <v>380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34"/>
      <c r="O39" s="274" t="s">
        <v>12</v>
      </c>
      <c r="P39" s="275"/>
      <c r="Q39" s="17">
        <v>109</v>
      </c>
      <c r="R39" s="17">
        <v>119</v>
      </c>
      <c r="S39" s="17">
        <v>98</v>
      </c>
      <c r="T39" s="17">
        <v>129</v>
      </c>
      <c r="U39" s="17">
        <v>141</v>
      </c>
      <c r="V39" s="17">
        <v>596</v>
      </c>
      <c r="W39" s="276" t="s">
        <v>12</v>
      </c>
      <c r="X39" s="277"/>
      <c r="Y39" s="17">
        <v>127</v>
      </c>
      <c r="Z39" s="17">
        <v>152</v>
      </c>
      <c r="AA39" s="17">
        <v>156</v>
      </c>
      <c r="AB39" s="17">
        <v>153</v>
      </c>
      <c r="AC39" s="17">
        <v>138</v>
      </c>
      <c r="AD39" s="17">
        <v>726</v>
      </c>
      <c r="AI39" s="274" t="s">
        <v>12</v>
      </c>
      <c r="AJ39" s="275"/>
      <c r="AK39" s="17">
        <v>1</v>
      </c>
      <c r="AL39" s="17">
        <v>0</v>
      </c>
      <c r="AM39" s="17">
        <v>1</v>
      </c>
      <c r="AN39" s="17">
        <v>0</v>
      </c>
      <c r="AO39" s="17">
        <v>0</v>
      </c>
      <c r="AP39" s="17">
        <v>2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110</v>
      </c>
      <c r="BF39" s="17">
        <v>119</v>
      </c>
      <c r="BG39" s="17">
        <v>99</v>
      </c>
      <c r="BH39" s="17">
        <v>129</v>
      </c>
      <c r="BI39" s="17">
        <v>141</v>
      </c>
      <c r="BJ39" s="17">
        <v>598</v>
      </c>
      <c r="BK39" s="276" t="s">
        <v>12</v>
      </c>
      <c r="BL39" s="277"/>
      <c r="BM39" s="17">
        <v>127</v>
      </c>
      <c r="BN39" s="17">
        <v>152</v>
      </c>
      <c r="BO39" s="17">
        <v>156</v>
      </c>
      <c r="BP39" s="17">
        <v>153</v>
      </c>
      <c r="BQ39" s="17">
        <v>138</v>
      </c>
      <c r="BR39" s="17">
        <v>726</v>
      </c>
    </row>
    <row r="40" spans="2:70" x14ac:dyDescent="0.15">
      <c r="B40" s="82" t="s">
        <v>43</v>
      </c>
      <c r="C40" s="297">
        <v>0.19470000000000001</v>
      </c>
      <c r="D40" s="299">
        <v>0.27760000000000001</v>
      </c>
      <c r="E40" s="301">
        <v>0.23810000000000001</v>
      </c>
      <c r="F40" s="297">
        <v>0</v>
      </c>
      <c r="G40" s="299">
        <v>0</v>
      </c>
      <c r="H40" s="303">
        <v>0</v>
      </c>
      <c r="I40" s="291">
        <v>0.193</v>
      </c>
      <c r="J40" s="293">
        <v>0.2747</v>
      </c>
      <c r="K40" s="295">
        <v>0.23580000000000001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219">
        <v>94</v>
      </c>
      <c r="R42" s="220">
        <v>81</v>
      </c>
      <c r="S42" s="220">
        <v>86</v>
      </c>
      <c r="T42" s="220">
        <v>80</v>
      </c>
      <c r="U42" s="220">
        <v>92</v>
      </c>
      <c r="V42" s="220">
        <v>433</v>
      </c>
      <c r="W42" s="286" t="s">
        <v>13</v>
      </c>
      <c r="X42" s="287"/>
      <c r="Y42" s="220">
        <v>77</v>
      </c>
      <c r="Z42" s="220">
        <v>92</v>
      </c>
      <c r="AA42" s="220">
        <v>99</v>
      </c>
      <c r="AB42" s="220">
        <v>85</v>
      </c>
      <c r="AC42" s="220">
        <v>50</v>
      </c>
      <c r="AD42" s="221">
        <v>403</v>
      </c>
      <c r="AI42" s="274" t="s">
        <v>13</v>
      </c>
      <c r="AJ42" s="278"/>
      <c r="AK42" s="219"/>
      <c r="AL42" s="220"/>
      <c r="AM42" s="220"/>
      <c r="AN42" s="220"/>
      <c r="AO42" s="220"/>
      <c r="AP42" s="220">
        <v>0</v>
      </c>
      <c r="AQ42" s="286" t="s">
        <v>13</v>
      </c>
      <c r="AR42" s="287"/>
      <c r="AS42" s="220"/>
      <c r="AT42" s="220"/>
      <c r="AU42" s="220"/>
      <c r="AV42" s="220"/>
      <c r="AW42" s="220"/>
      <c r="AX42" s="221">
        <v>0</v>
      </c>
      <c r="BC42" s="274" t="s">
        <v>13</v>
      </c>
      <c r="BD42" s="278"/>
      <c r="BE42" s="219">
        <v>94</v>
      </c>
      <c r="BF42" s="219">
        <v>81</v>
      </c>
      <c r="BG42" s="219">
        <v>86</v>
      </c>
      <c r="BH42" s="219">
        <v>80</v>
      </c>
      <c r="BI42" s="219">
        <v>92</v>
      </c>
      <c r="BJ42" s="221">
        <v>433</v>
      </c>
      <c r="BK42" s="288" t="s">
        <v>13</v>
      </c>
      <c r="BL42" s="288"/>
      <c r="BM42" s="219">
        <v>77</v>
      </c>
      <c r="BN42" s="219">
        <v>92</v>
      </c>
      <c r="BO42" s="219">
        <v>99</v>
      </c>
      <c r="BP42" s="219">
        <v>85</v>
      </c>
      <c r="BQ42" s="219">
        <v>50</v>
      </c>
      <c r="BR42" s="221">
        <v>403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72</v>
      </c>
      <c r="R43" s="15">
        <v>87</v>
      </c>
      <c r="S43" s="15">
        <v>82</v>
      </c>
      <c r="T43" s="15">
        <v>93</v>
      </c>
      <c r="U43" s="15">
        <v>99</v>
      </c>
      <c r="V43" s="15">
        <v>433</v>
      </c>
      <c r="W43" s="281" t="s">
        <v>15</v>
      </c>
      <c r="X43" s="282"/>
      <c r="Y43" s="15">
        <v>110</v>
      </c>
      <c r="Z43" s="15">
        <v>100</v>
      </c>
      <c r="AA43" s="15">
        <v>99</v>
      </c>
      <c r="AB43" s="15">
        <v>116</v>
      </c>
      <c r="AC43" s="15">
        <v>95</v>
      </c>
      <c r="AD43" s="160">
        <v>520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72</v>
      </c>
      <c r="BF43" s="14">
        <v>87</v>
      </c>
      <c r="BG43" s="14">
        <v>82</v>
      </c>
      <c r="BH43" s="14">
        <v>93</v>
      </c>
      <c r="BI43" s="14">
        <v>99</v>
      </c>
      <c r="BJ43" s="15">
        <v>433</v>
      </c>
      <c r="BK43" s="283" t="s">
        <v>15</v>
      </c>
      <c r="BL43" s="283"/>
      <c r="BM43" s="14">
        <v>110</v>
      </c>
      <c r="BN43" s="14">
        <v>100</v>
      </c>
      <c r="BO43" s="14">
        <v>99</v>
      </c>
      <c r="BP43" s="14">
        <v>116</v>
      </c>
      <c r="BQ43" s="14">
        <v>95</v>
      </c>
      <c r="BR43" s="16">
        <v>520</v>
      </c>
    </row>
    <row r="44" spans="2:70" x14ac:dyDescent="0.15">
      <c r="O44" s="274" t="s">
        <v>12</v>
      </c>
      <c r="P44" s="275"/>
      <c r="Q44" s="17">
        <v>166</v>
      </c>
      <c r="R44" s="17">
        <v>168</v>
      </c>
      <c r="S44" s="17">
        <v>168</v>
      </c>
      <c r="T44" s="17">
        <v>173</v>
      </c>
      <c r="U44" s="17">
        <v>191</v>
      </c>
      <c r="V44" s="17">
        <v>866</v>
      </c>
      <c r="W44" s="276" t="s">
        <v>12</v>
      </c>
      <c r="X44" s="277"/>
      <c r="Y44" s="17">
        <v>187</v>
      </c>
      <c r="Z44" s="17">
        <v>192</v>
      </c>
      <c r="AA44" s="17">
        <v>198</v>
      </c>
      <c r="AB44" s="17">
        <v>201</v>
      </c>
      <c r="AC44" s="17">
        <v>145</v>
      </c>
      <c r="AD44" s="17">
        <v>923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166</v>
      </c>
      <c r="BF44" s="17">
        <v>168</v>
      </c>
      <c r="BG44" s="17">
        <v>168</v>
      </c>
      <c r="BH44" s="17">
        <v>173</v>
      </c>
      <c r="BI44" s="17">
        <v>191</v>
      </c>
      <c r="BJ44" s="17">
        <v>866</v>
      </c>
      <c r="BK44" s="276" t="s">
        <v>12</v>
      </c>
      <c r="BL44" s="277"/>
      <c r="BM44" s="17">
        <v>187</v>
      </c>
      <c r="BN44" s="17">
        <v>192</v>
      </c>
      <c r="BO44" s="17">
        <v>198</v>
      </c>
      <c r="BP44" s="17">
        <v>201</v>
      </c>
      <c r="BQ44" s="17">
        <v>145</v>
      </c>
      <c r="BR44" s="17">
        <v>923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219">
        <v>38</v>
      </c>
      <c r="R47" s="220">
        <v>55</v>
      </c>
      <c r="S47" s="220">
        <v>54</v>
      </c>
      <c r="T47" s="220">
        <v>58</v>
      </c>
      <c r="U47" s="220">
        <v>42</v>
      </c>
      <c r="V47" s="220">
        <v>247</v>
      </c>
      <c r="W47" s="286" t="s">
        <v>13</v>
      </c>
      <c r="X47" s="287"/>
      <c r="Y47" s="220">
        <v>39</v>
      </c>
      <c r="Z47" s="220">
        <v>37</v>
      </c>
      <c r="AA47" s="220">
        <v>24</v>
      </c>
      <c r="AB47" s="220">
        <v>28</v>
      </c>
      <c r="AC47" s="220">
        <v>26</v>
      </c>
      <c r="AD47" s="221">
        <v>154</v>
      </c>
      <c r="AI47" s="274" t="s">
        <v>13</v>
      </c>
      <c r="AJ47" s="278"/>
      <c r="AK47" s="219"/>
      <c r="AL47" s="220"/>
      <c r="AM47" s="220"/>
      <c r="AN47" s="220"/>
      <c r="AO47" s="220"/>
      <c r="AP47" s="220">
        <v>0</v>
      </c>
      <c r="AQ47" s="286" t="s">
        <v>13</v>
      </c>
      <c r="AR47" s="287"/>
      <c r="AS47" s="220"/>
      <c r="AT47" s="220"/>
      <c r="AU47" s="220"/>
      <c r="AV47" s="220"/>
      <c r="AW47" s="220"/>
      <c r="AX47" s="221">
        <v>0</v>
      </c>
      <c r="BC47" s="274" t="s">
        <v>13</v>
      </c>
      <c r="BD47" s="278"/>
      <c r="BE47" s="219">
        <v>38</v>
      </c>
      <c r="BF47" s="219">
        <v>55</v>
      </c>
      <c r="BG47" s="219">
        <v>54</v>
      </c>
      <c r="BH47" s="219">
        <v>58</v>
      </c>
      <c r="BI47" s="219">
        <v>42</v>
      </c>
      <c r="BJ47" s="220">
        <v>247</v>
      </c>
      <c r="BK47" s="288" t="s">
        <v>13</v>
      </c>
      <c r="BL47" s="288"/>
      <c r="BM47" s="219">
        <v>39</v>
      </c>
      <c r="BN47" s="219">
        <v>37</v>
      </c>
      <c r="BO47" s="219">
        <v>24</v>
      </c>
      <c r="BP47" s="219">
        <v>28</v>
      </c>
      <c r="BQ47" s="219">
        <v>26</v>
      </c>
      <c r="BR47" s="221">
        <v>154</v>
      </c>
    </row>
    <row r="48" spans="2:70" ht="14.25" thickBot="1" x14ac:dyDescent="0.2">
      <c r="O48" s="274" t="s">
        <v>15</v>
      </c>
      <c r="P48" s="278"/>
      <c r="Q48" s="14">
        <v>50</v>
      </c>
      <c r="R48" s="15">
        <v>72</v>
      </c>
      <c r="S48" s="15">
        <v>74</v>
      </c>
      <c r="T48" s="15">
        <v>66</v>
      </c>
      <c r="U48" s="15">
        <v>58</v>
      </c>
      <c r="V48" s="15">
        <v>320</v>
      </c>
      <c r="W48" s="281" t="s">
        <v>15</v>
      </c>
      <c r="X48" s="282"/>
      <c r="Y48" s="15">
        <v>53</v>
      </c>
      <c r="Z48" s="15">
        <v>45</v>
      </c>
      <c r="AA48" s="15">
        <v>50</v>
      </c>
      <c r="AB48" s="15">
        <v>63</v>
      </c>
      <c r="AC48" s="15">
        <v>58</v>
      </c>
      <c r="AD48" s="16">
        <v>269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50</v>
      </c>
      <c r="BF48" s="14">
        <v>72</v>
      </c>
      <c r="BG48" s="14">
        <v>74</v>
      </c>
      <c r="BH48" s="14">
        <v>66</v>
      </c>
      <c r="BI48" s="14">
        <v>58</v>
      </c>
      <c r="BJ48" s="15">
        <v>320</v>
      </c>
      <c r="BK48" s="283" t="s">
        <v>15</v>
      </c>
      <c r="BL48" s="283"/>
      <c r="BM48" s="14">
        <v>53</v>
      </c>
      <c r="BN48" s="14">
        <v>45</v>
      </c>
      <c r="BO48" s="14">
        <v>50</v>
      </c>
      <c r="BP48" s="14">
        <v>63</v>
      </c>
      <c r="BQ48" s="14">
        <v>58</v>
      </c>
      <c r="BR48" s="16">
        <v>269</v>
      </c>
    </row>
    <row r="49" spans="15:76" x14ac:dyDescent="0.15">
      <c r="O49" s="274" t="s">
        <v>12</v>
      </c>
      <c r="P49" s="275"/>
      <c r="Q49" s="17">
        <v>88</v>
      </c>
      <c r="R49" s="17">
        <v>127</v>
      </c>
      <c r="S49" s="17">
        <v>128</v>
      </c>
      <c r="T49" s="17">
        <v>124</v>
      </c>
      <c r="U49" s="17">
        <v>100</v>
      </c>
      <c r="V49" s="17">
        <v>567</v>
      </c>
      <c r="W49" s="276" t="s">
        <v>12</v>
      </c>
      <c r="X49" s="277"/>
      <c r="Y49" s="17">
        <v>3</v>
      </c>
      <c r="Z49" s="17">
        <v>82</v>
      </c>
      <c r="AA49" s="17">
        <v>74</v>
      </c>
      <c r="AB49" s="17">
        <v>91</v>
      </c>
      <c r="AC49" s="17">
        <v>84</v>
      </c>
      <c r="AD49" s="17">
        <v>423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88</v>
      </c>
      <c r="BF49" s="17">
        <v>127</v>
      </c>
      <c r="BG49" s="17">
        <v>128</v>
      </c>
      <c r="BH49" s="17">
        <v>124</v>
      </c>
      <c r="BI49" s="17">
        <v>100</v>
      </c>
      <c r="BJ49" s="17">
        <v>567</v>
      </c>
      <c r="BK49" s="276" t="s">
        <v>12</v>
      </c>
      <c r="BL49" s="277"/>
      <c r="BM49" s="17">
        <v>92</v>
      </c>
      <c r="BN49" s="17">
        <v>82</v>
      </c>
      <c r="BO49" s="17">
        <v>74</v>
      </c>
      <c r="BP49" s="17">
        <v>91</v>
      </c>
      <c r="BQ49" s="17">
        <v>84</v>
      </c>
      <c r="BR49" s="17">
        <v>423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219">
        <v>22</v>
      </c>
      <c r="R52" s="220">
        <v>17</v>
      </c>
      <c r="S52" s="220">
        <v>20</v>
      </c>
      <c r="T52" s="220">
        <v>15</v>
      </c>
      <c r="U52" s="220">
        <v>8</v>
      </c>
      <c r="V52" s="220">
        <v>82</v>
      </c>
      <c r="W52" s="286" t="s">
        <v>13</v>
      </c>
      <c r="X52" s="287"/>
      <c r="Y52" s="220">
        <v>7</v>
      </c>
      <c r="Z52" s="220">
        <v>3</v>
      </c>
      <c r="AA52" s="220">
        <v>4</v>
      </c>
      <c r="AB52" s="220">
        <v>5</v>
      </c>
      <c r="AC52" s="220">
        <v>1</v>
      </c>
      <c r="AD52" s="221">
        <v>20</v>
      </c>
      <c r="AI52" s="274" t="s">
        <v>13</v>
      </c>
      <c r="AJ52" s="278"/>
      <c r="AK52" s="219"/>
      <c r="AL52" s="220"/>
      <c r="AM52" s="220"/>
      <c r="AN52" s="220"/>
      <c r="AO52" s="220"/>
      <c r="AP52" s="220">
        <v>0</v>
      </c>
      <c r="AQ52" s="286" t="s">
        <v>13</v>
      </c>
      <c r="AR52" s="287"/>
      <c r="AS52" s="220"/>
      <c r="AT52" s="220"/>
      <c r="AU52" s="220"/>
      <c r="AV52" s="220"/>
      <c r="AW52" s="220"/>
      <c r="AX52" s="221">
        <v>0</v>
      </c>
      <c r="BC52" s="274" t="s">
        <v>13</v>
      </c>
      <c r="BD52" s="278"/>
      <c r="BE52" s="219">
        <v>22</v>
      </c>
      <c r="BF52" s="219">
        <v>17</v>
      </c>
      <c r="BG52" s="219">
        <v>20</v>
      </c>
      <c r="BH52" s="219">
        <v>15</v>
      </c>
      <c r="BI52" s="219">
        <v>8</v>
      </c>
      <c r="BJ52" s="220">
        <v>82</v>
      </c>
      <c r="BK52" s="288" t="s">
        <v>13</v>
      </c>
      <c r="BL52" s="288"/>
      <c r="BM52" s="219">
        <v>7</v>
      </c>
      <c r="BN52" s="219">
        <v>3</v>
      </c>
      <c r="BO52" s="219">
        <v>4</v>
      </c>
      <c r="BP52" s="219">
        <v>5</v>
      </c>
      <c r="BQ52" s="219">
        <v>1</v>
      </c>
      <c r="BR52" s="221">
        <v>20</v>
      </c>
    </row>
    <row r="53" spans="15:76" ht="14.25" thickBot="1" x14ac:dyDescent="0.2">
      <c r="O53" s="274" t="s">
        <v>15</v>
      </c>
      <c r="P53" s="278"/>
      <c r="Q53" s="14">
        <v>50</v>
      </c>
      <c r="R53" s="15">
        <v>43</v>
      </c>
      <c r="S53" s="15">
        <v>51</v>
      </c>
      <c r="T53" s="15">
        <v>36</v>
      </c>
      <c r="U53" s="15">
        <v>27</v>
      </c>
      <c r="V53" s="15">
        <v>207</v>
      </c>
      <c r="W53" s="281" t="s">
        <v>15</v>
      </c>
      <c r="X53" s="282"/>
      <c r="Y53" s="15">
        <v>26</v>
      </c>
      <c r="Z53" s="15">
        <v>27</v>
      </c>
      <c r="AA53" s="15">
        <v>18</v>
      </c>
      <c r="AB53" s="15">
        <v>5</v>
      </c>
      <c r="AC53" s="15">
        <v>11</v>
      </c>
      <c r="AD53" s="16">
        <v>87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50</v>
      </c>
      <c r="BF53" s="14">
        <v>43</v>
      </c>
      <c r="BG53" s="14">
        <v>51</v>
      </c>
      <c r="BH53" s="14">
        <v>36</v>
      </c>
      <c r="BI53" s="14">
        <v>27</v>
      </c>
      <c r="BJ53" s="15">
        <v>207</v>
      </c>
      <c r="BK53" s="283" t="s">
        <v>15</v>
      </c>
      <c r="BL53" s="283"/>
      <c r="BM53" s="14">
        <v>26</v>
      </c>
      <c r="BN53" s="14">
        <v>27</v>
      </c>
      <c r="BO53" s="14">
        <v>18</v>
      </c>
      <c r="BP53" s="14">
        <v>5</v>
      </c>
      <c r="BQ53" s="14">
        <v>11</v>
      </c>
      <c r="BR53" s="16">
        <v>87</v>
      </c>
    </row>
    <row r="54" spans="15:76" x14ac:dyDescent="0.15">
      <c r="O54" s="274" t="s">
        <v>12</v>
      </c>
      <c r="P54" s="275"/>
      <c r="Q54" s="17">
        <v>72</v>
      </c>
      <c r="R54" s="17">
        <v>60</v>
      </c>
      <c r="S54" s="17">
        <v>71</v>
      </c>
      <c r="T54" s="17">
        <v>51</v>
      </c>
      <c r="U54" s="17">
        <v>35</v>
      </c>
      <c r="V54" s="17">
        <v>289</v>
      </c>
      <c r="W54" s="276" t="s">
        <v>12</v>
      </c>
      <c r="X54" s="277"/>
      <c r="Y54" s="17">
        <v>33</v>
      </c>
      <c r="Z54" s="17">
        <v>30</v>
      </c>
      <c r="AA54" s="17">
        <v>22</v>
      </c>
      <c r="AB54" s="17">
        <v>10</v>
      </c>
      <c r="AC54" s="17">
        <v>12</v>
      </c>
      <c r="AD54" s="17">
        <v>107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72</v>
      </c>
      <c r="BF54" s="17">
        <v>60</v>
      </c>
      <c r="BG54" s="17">
        <v>71</v>
      </c>
      <c r="BH54" s="17">
        <v>51</v>
      </c>
      <c r="BI54" s="17">
        <v>35</v>
      </c>
      <c r="BJ54" s="17">
        <v>289</v>
      </c>
      <c r="BK54" s="276" t="s">
        <v>12</v>
      </c>
      <c r="BL54" s="277"/>
      <c r="BM54" s="17">
        <v>33</v>
      </c>
      <c r="BN54" s="17">
        <v>30</v>
      </c>
      <c r="BO54" s="17">
        <v>22</v>
      </c>
      <c r="BP54" s="17">
        <v>10</v>
      </c>
      <c r="BQ54" s="17">
        <v>12</v>
      </c>
      <c r="BR54" s="17">
        <v>107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19">
        <v>1</v>
      </c>
      <c r="R57" s="220"/>
      <c r="S57" s="220"/>
      <c r="T57" s="220"/>
      <c r="U57" s="220"/>
      <c r="V57" s="220">
        <v>1</v>
      </c>
      <c r="W57" s="284" t="s">
        <v>13</v>
      </c>
      <c r="X57" s="285"/>
      <c r="Y57" s="220"/>
      <c r="Z57" s="220"/>
      <c r="AA57" s="220"/>
      <c r="AB57" s="220"/>
      <c r="AC57" s="220"/>
      <c r="AD57" s="221">
        <v>0</v>
      </c>
      <c r="AI57" s="274" t="s">
        <v>13</v>
      </c>
      <c r="AJ57" s="278"/>
      <c r="AK57" s="219"/>
      <c r="AL57" s="220"/>
      <c r="AM57" s="220"/>
      <c r="AN57" s="220"/>
      <c r="AO57" s="220"/>
      <c r="AP57" s="220">
        <v>0</v>
      </c>
      <c r="AQ57" s="286" t="s">
        <v>13</v>
      </c>
      <c r="AR57" s="287"/>
      <c r="AS57" s="220"/>
      <c r="AT57" s="220"/>
      <c r="AU57" s="220"/>
      <c r="AV57" s="220"/>
      <c r="AW57" s="220"/>
      <c r="AX57" s="221">
        <v>0</v>
      </c>
      <c r="BC57" s="274" t="s">
        <v>13</v>
      </c>
      <c r="BD57" s="278"/>
      <c r="BE57" s="219">
        <v>1</v>
      </c>
      <c r="BF57" s="219">
        <v>0</v>
      </c>
      <c r="BG57" s="219">
        <v>0</v>
      </c>
      <c r="BH57" s="219">
        <v>0</v>
      </c>
      <c r="BI57" s="219">
        <v>0</v>
      </c>
      <c r="BJ57" s="220">
        <v>1</v>
      </c>
      <c r="BK57" s="288" t="s">
        <v>13</v>
      </c>
      <c r="BL57" s="288"/>
      <c r="BM57" s="219">
        <v>0</v>
      </c>
      <c r="BN57" s="219">
        <v>0</v>
      </c>
      <c r="BO57" s="219">
        <v>0</v>
      </c>
      <c r="BP57" s="219">
        <v>0</v>
      </c>
      <c r="BQ57" s="219">
        <v>0</v>
      </c>
      <c r="BR57" s="221">
        <v>0</v>
      </c>
    </row>
    <row r="58" spans="15:76" ht="14.25" thickBot="1" x14ac:dyDescent="0.2">
      <c r="O58" s="274" t="s">
        <v>15</v>
      </c>
      <c r="P58" s="278"/>
      <c r="Q58" s="14">
        <v>8</v>
      </c>
      <c r="R58" s="15">
        <v>1</v>
      </c>
      <c r="S58" s="15">
        <v>2</v>
      </c>
      <c r="T58" s="15">
        <v>2</v>
      </c>
      <c r="U58" s="15">
        <v>2</v>
      </c>
      <c r="V58" s="15">
        <v>15</v>
      </c>
      <c r="W58" s="279" t="s">
        <v>15</v>
      </c>
      <c r="X58" s="280"/>
      <c r="Y58" s="15">
        <v>1</v>
      </c>
      <c r="Z58" s="15"/>
      <c r="AA58" s="15"/>
      <c r="AB58" s="15"/>
      <c r="AC58" s="15"/>
      <c r="AD58" s="16">
        <v>1</v>
      </c>
      <c r="AI58" s="274" t="s">
        <v>15</v>
      </c>
      <c r="AJ58" s="278"/>
      <c r="AK58" s="14"/>
      <c r="AL58" s="15"/>
      <c r="AM58" s="15"/>
      <c r="AN58" s="15"/>
      <c r="AO58" s="15"/>
      <c r="AP58" s="15">
        <v>0</v>
      </c>
      <c r="AQ58" s="281" t="s">
        <v>15</v>
      </c>
      <c r="AR58" s="282"/>
      <c r="AS58" s="15"/>
      <c r="AT58" s="15"/>
      <c r="AU58" s="15"/>
      <c r="AV58" s="15"/>
      <c r="AW58" s="15"/>
      <c r="AX58" s="16">
        <v>0</v>
      </c>
      <c r="BC58" s="274" t="s">
        <v>15</v>
      </c>
      <c r="BD58" s="278"/>
      <c r="BE58" s="14">
        <v>8</v>
      </c>
      <c r="BF58" s="14">
        <v>1</v>
      </c>
      <c r="BG58" s="14">
        <v>2</v>
      </c>
      <c r="BH58" s="14">
        <v>2</v>
      </c>
      <c r="BI58" s="14">
        <v>2</v>
      </c>
      <c r="BJ58" s="15">
        <v>15</v>
      </c>
      <c r="BK58" s="283" t="s">
        <v>15</v>
      </c>
      <c r="BL58" s="283"/>
      <c r="BM58" s="14">
        <v>1</v>
      </c>
      <c r="BN58" s="14">
        <v>0</v>
      </c>
      <c r="BO58" s="14">
        <v>0</v>
      </c>
      <c r="BP58" s="14">
        <v>0</v>
      </c>
      <c r="BQ58" s="14">
        <v>0</v>
      </c>
      <c r="BR58" s="16">
        <v>1</v>
      </c>
    </row>
    <row r="59" spans="15:76" x14ac:dyDescent="0.15">
      <c r="O59" s="274" t="s">
        <v>12</v>
      </c>
      <c r="P59" s="275"/>
      <c r="Q59" s="17">
        <v>9</v>
      </c>
      <c r="R59" s="17">
        <v>1</v>
      </c>
      <c r="S59" s="17">
        <v>2</v>
      </c>
      <c r="T59" s="17">
        <v>2</v>
      </c>
      <c r="U59" s="17">
        <v>2</v>
      </c>
      <c r="V59" s="17">
        <v>16</v>
      </c>
      <c r="W59" s="276" t="s">
        <v>12</v>
      </c>
      <c r="X59" s="277"/>
      <c r="Y59" s="17">
        <v>1</v>
      </c>
      <c r="Z59" s="17">
        <v>0</v>
      </c>
      <c r="AA59" s="17">
        <v>0</v>
      </c>
      <c r="AB59" s="17">
        <v>0</v>
      </c>
      <c r="AC59" s="17">
        <v>0</v>
      </c>
      <c r="AD59" s="17">
        <v>1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9</v>
      </c>
      <c r="BF59" s="17">
        <v>1</v>
      </c>
      <c r="BG59" s="17">
        <v>2</v>
      </c>
      <c r="BH59" s="17">
        <v>2</v>
      </c>
      <c r="BI59" s="17">
        <v>2</v>
      </c>
      <c r="BJ59" s="17">
        <v>16</v>
      </c>
      <c r="BK59" s="276" t="s">
        <v>12</v>
      </c>
      <c r="BL59" s="277"/>
      <c r="BM59" s="17">
        <v>1</v>
      </c>
      <c r="BN59" s="17">
        <v>0</v>
      </c>
      <c r="BO59" s="17">
        <v>0</v>
      </c>
      <c r="BP59" s="17">
        <v>0</v>
      </c>
      <c r="BQ59" s="17">
        <v>0</v>
      </c>
      <c r="BR59" s="17">
        <v>1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v>502</v>
      </c>
      <c r="S62" s="258"/>
      <c r="T62" s="44"/>
      <c r="U62" s="44"/>
      <c r="V62" s="195" t="s">
        <v>16</v>
      </c>
      <c r="W62" s="257">
        <v>2470</v>
      </c>
      <c r="X62" s="258"/>
      <c r="Y62" s="44"/>
      <c r="Z62" s="44"/>
      <c r="AA62" s="195" t="s">
        <v>16</v>
      </c>
      <c r="AB62" s="257">
        <v>1686</v>
      </c>
      <c r="AC62" s="258"/>
      <c r="AD62" s="37" t="s">
        <v>16</v>
      </c>
      <c r="AE62" s="164">
        <v>779</v>
      </c>
      <c r="AF62" s="164">
        <v>907</v>
      </c>
      <c r="AK62" s="196" t="s">
        <v>16</v>
      </c>
      <c r="AL62" s="259">
        <v>0</v>
      </c>
      <c r="AM62" s="260"/>
      <c r="AP62" s="196" t="s">
        <v>16</v>
      </c>
      <c r="AQ62" s="259">
        <v>41</v>
      </c>
      <c r="AR62" s="260"/>
      <c r="AU62" s="196" t="s">
        <v>16</v>
      </c>
      <c r="AV62" s="259">
        <v>0</v>
      </c>
      <c r="AW62" s="260"/>
      <c r="AX62" s="37" t="s">
        <v>16</v>
      </c>
      <c r="AY62" s="38">
        <v>0</v>
      </c>
      <c r="AZ62" s="38">
        <v>0</v>
      </c>
      <c r="BE62" s="196" t="s">
        <v>16</v>
      </c>
      <c r="BF62" s="242">
        <v>502</v>
      </c>
      <c r="BG62" s="243"/>
      <c r="BJ62" s="196" t="s">
        <v>16</v>
      </c>
      <c r="BK62" s="242">
        <v>2511</v>
      </c>
      <c r="BL62" s="243"/>
      <c r="BO62" s="196" t="s">
        <v>16</v>
      </c>
      <c r="BP62" s="242">
        <v>1686</v>
      </c>
      <c r="BQ62" s="243"/>
      <c r="BR62" s="37" t="s">
        <v>16</v>
      </c>
      <c r="BS62" s="164">
        <v>779</v>
      </c>
      <c r="BT62" s="164">
        <v>907</v>
      </c>
    </row>
    <row r="63" spans="15:76" ht="15" thickBot="1" x14ac:dyDescent="0.2">
      <c r="Q63" s="197" t="s">
        <v>14</v>
      </c>
      <c r="R63" s="244">
        <v>502</v>
      </c>
      <c r="S63" s="245"/>
      <c r="T63" s="44"/>
      <c r="U63" s="44"/>
      <c r="V63" s="197" t="s">
        <v>14</v>
      </c>
      <c r="W63" s="244">
        <v>2377</v>
      </c>
      <c r="X63" s="245"/>
      <c r="Y63" s="44"/>
      <c r="Z63" s="44"/>
      <c r="AA63" s="197" t="s">
        <v>14</v>
      </c>
      <c r="AB63" s="244">
        <v>2232</v>
      </c>
      <c r="AC63" s="245"/>
      <c r="AD63" s="37" t="s">
        <v>14</v>
      </c>
      <c r="AE63" s="165">
        <v>813</v>
      </c>
      <c r="AF63" s="165">
        <v>1419</v>
      </c>
      <c r="AK63" s="198" t="s">
        <v>14</v>
      </c>
      <c r="AL63" s="246">
        <v>0</v>
      </c>
      <c r="AM63" s="247"/>
      <c r="AP63" s="198" t="s">
        <v>14</v>
      </c>
      <c r="AQ63" s="246">
        <v>55</v>
      </c>
      <c r="AR63" s="247"/>
      <c r="AU63" s="198" t="s">
        <v>14</v>
      </c>
      <c r="AV63" s="246">
        <v>0</v>
      </c>
      <c r="AW63" s="247"/>
      <c r="AX63" s="37" t="s">
        <v>14</v>
      </c>
      <c r="AY63" s="39">
        <v>0</v>
      </c>
      <c r="AZ63" s="39">
        <v>0</v>
      </c>
      <c r="BE63" s="198" t="s">
        <v>14</v>
      </c>
      <c r="BF63" s="248">
        <v>502</v>
      </c>
      <c r="BG63" s="249"/>
      <c r="BJ63" s="198" t="s">
        <v>14</v>
      </c>
      <c r="BK63" s="248">
        <v>2432</v>
      </c>
      <c r="BL63" s="249"/>
      <c r="BO63" s="198" t="s">
        <v>14</v>
      </c>
      <c r="BP63" s="248">
        <v>2232</v>
      </c>
      <c r="BQ63" s="250"/>
      <c r="BR63" s="37" t="s">
        <v>14</v>
      </c>
      <c r="BS63" s="165">
        <v>813</v>
      </c>
      <c r="BT63" s="165">
        <v>1419</v>
      </c>
    </row>
    <row r="64" spans="15:76" ht="15" thickBot="1" x14ac:dyDescent="0.2">
      <c r="Q64" s="199" t="s">
        <v>12</v>
      </c>
      <c r="R64" s="238">
        <v>1004</v>
      </c>
      <c r="S64" s="239"/>
      <c r="T64" s="44"/>
      <c r="U64" s="44"/>
      <c r="V64" s="199" t="s">
        <v>12</v>
      </c>
      <c r="W64" s="238">
        <v>4847</v>
      </c>
      <c r="X64" s="239"/>
      <c r="Y64" s="44"/>
      <c r="Z64" s="44"/>
      <c r="AA64" s="199" t="s">
        <v>12</v>
      </c>
      <c r="AB64" s="238">
        <v>3918</v>
      </c>
      <c r="AC64" s="239"/>
      <c r="AD64" s="37" t="s">
        <v>12</v>
      </c>
      <c r="AE64" s="166">
        <v>1592</v>
      </c>
      <c r="AF64" s="167">
        <v>2326</v>
      </c>
      <c r="AK64" s="200" t="s">
        <v>12</v>
      </c>
      <c r="AL64" s="240">
        <v>0</v>
      </c>
      <c r="AM64" s="241"/>
      <c r="AP64" s="200" t="s">
        <v>12</v>
      </c>
      <c r="AQ64" s="240">
        <v>96</v>
      </c>
      <c r="AR64" s="241"/>
      <c r="AU64" s="200" t="s">
        <v>12</v>
      </c>
      <c r="AV64" s="240">
        <v>0</v>
      </c>
      <c r="AW64" s="241"/>
      <c r="AX64" s="37" t="s">
        <v>12</v>
      </c>
      <c r="AY64" s="40">
        <v>0</v>
      </c>
      <c r="AZ64" s="41">
        <v>0</v>
      </c>
      <c r="BE64" s="200" t="s">
        <v>12</v>
      </c>
      <c r="BF64" s="234">
        <v>1004</v>
      </c>
      <c r="BG64" s="235"/>
      <c r="BJ64" s="200" t="s">
        <v>12</v>
      </c>
      <c r="BK64" s="234">
        <v>4943</v>
      </c>
      <c r="BL64" s="235"/>
      <c r="BO64" s="200" t="s">
        <v>12</v>
      </c>
      <c r="BP64" s="234">
        <v>3918</v>
      </c>
      <c r="BQ64" s="235"/>
      <c r="BR64" s="37" t="s">
        <v>12</v>
      </c>
      <c r="BS64" s="166">
        <v>1592</v>
      </c>
      <c r="BT64" s="167">
        <v>2326</v>
      </c>
      <c r="BW64" s="32"/>
      <c r="BX64" s="32"/>
    </row>
    <row r="65" spans="17:76" ht="14.25" x14ac:dyDescent="0.15">
      <c r="Q65" s="50" t="s">
        <v>23</v>
      </c>
      <c r="R65" s="236">
        <v>0.10277408127751049</v>
      </c>
      <c r="S65" s="237"/>
      <c r="T65" s="44"/>
      <c r="U65" s="44"/>
      <c r="V65" s="50" t="s">
        <v>23</v>
      </c>
      <c r="W65" s="236">
        <v>0.49616132664551132</v>
      </c>
      <c r="X65" s="237"/>
      <c r="Y65" s="201"/>
      <c r="Z65" s="201"/>
      <c r="AA65" s="50" t="s">
        <v>23</v>
      </c>
      <c r="AB65" s="236">
        <v>0.4010645920769782</v>
      </c>
      <c r="AC65" s="237"/>
      <c r="AE65" s="42">
        <v>0.16296447947589313</v>
      </c>
      <c r="AF65" s="42">
        <v>0.23810011260108507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202"/>
      <c r="AT65" s="202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0.10177394830207806</v>
      </c>
      <c r="BG65" s="232"/>
      <c r="BJ65" s="162" t="s">
        <v>23</v>
      </c>
      <c r="BK65" s="231">
        <v>0.50106436898124684</v>
      </c>
      <c r="BL65" s="232"/>
      <c r="BM65" s="202"/>
      <c r="BN65" s="202"/>
      <c r="BO65" s="162" t="s">
        <v>23</v>
      </c>
      <c r="BP65" s="231">
        <v>0.39716168271667512</v>
      </c>
      <c r="BQ65" s="232"/>
      <c r="BS65" s="42">
        <v>0.16137861125190067</v>
      </c>
      <c r="BT65" s="42">
        <v>0.23578307146477445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1533</v>
      </c>
      <c r="AA74" s="233"/>
    </row>
    <row r="75" spans="17:76" x14ac:dyDescent="0.15">
      <c r="W75" s="35"/>
      <c r="X75" s="35"/>
      <c r="Y75" s="36" t="s">
        <v>27</v>
      </c>
      <c r="Z75" s="233">
        <v>1479</v>
      </c>
      <c r="AA75" s="233"/>
    </row>
  </sheetData>
  <mergeCells count="408"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4A48-D27C-4217-8934-69CCAE1C16DD}">
  <dimension ref="A1:BX75"/>
  <sheetViews>
    <sheetView view="pageBreakPreview" topLeftCell="A29" zoomScale="95" zoomScaleNormal="100" zoomScaleSheetLayoutView="95" workbookViewId="0">
      <selection sqref="A1:B3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75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76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76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76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218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218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218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4664</v>
      </c>
      <c r="P7" s="378"/>
      <c r="Q7" s="215">
        <v>21</v>
      </c>
      <c r="R7" s="216">
        <v>20</v>
      </c>
      <c r="S7" s="216">
        <v>22</v>
      </c>
      <c r="T7" s="216">
        <v>28</v>
      </c>
      <c r="U7" s="216">
        <v>38</v>
      </c>
      <c r="V7" s="216">
        <v>129</v>
      </c>
      <c r="W7" s="286" t="s">
        <v>13</v>
      </c>
      <c r="X7" s="287"/>
      <c r="Y7" s="216">
        <v>29</v>
      </c>
      <c r="Z7" s="216">
        <v>37</v>
      </c>
      <c r="AA7" s="216">
        <v>35</v>
      </c>
      <c r="AB7" s="216">
        <v>37</v>
      </c>
      <c r="AC7" s="216">
        <v>45</v>
      </c>
      <c r="AD7" s="217">
        <v>183</v>
      </c>
      <c r="AG7" s="274" t="s">
        <v>13</v>
      </c>
      <c r="AH7" s="275"/>
      <c r="AI7" s="377">
        <v>41</v>
      </c>
      <c r="AJ7" s="378"/>
      <c r="AK7" s="215"/>
      <c r="AL7" s="216"/>
      <c r="AM7" s="216"/>
      <c r="AN7" s="216"/>
      <c r="AO7" s="216"/>
      <c r="AP7" s="216">
        <v>0</v>
      </c>
      <c r="AQ7" s="286" t="s">
        <v>13</v>
      </c>
      <c r="AR7" s="287"/>
      <c r="AS7" s="216"/>
      <c r="AT7" s="216"/>
      <c r="AU7" s="216"/>
      <c r="AV7" s="216"/>
      <c r="AW7" s="216"/>
      <c r="AX7" s="217">
        <v>0</v>
      </c>
      <c r="BA7" s="274" t="s">
        <v>13</v>
      </c>
      <c r="BB7" s="275"/>
      <c r="BC7" s="377">
        <v>4705</v>
      </c>
      <c r="BD7" s="378"/>
      <c r="BE7" s="215">
        <v>21</v>
      </c>
      <c r="BF7" s="215">
        <v>20</v>
      </c>
      <c r="BG7" s="215">
        <v>22</v>
      </c>
      <c r="BH7" s="215">
        <v>28</v>
      </c>
      <c r="BI7" s="215">
        <v>38</v>
      </c>
      <c r="BJ7" s="216">
        <v>129</v>
      </c>
      <c r="BK7" s="288" t="s">
        <v>13</v>
      </c>
      <c r="BL7" s="288"/>
      <c r="BM7" s="215">
        <v>29</v>
      </c>
      <c r="BN7" s="215">
        <v>37</v>
      </c>
      <c r="BO7" s="215">
        <v>35</v>
      </c>
      <c r="BP7" s="215">
        <v>37</v>
      </c>
      <c r="BQ7" s="215">
        <v>45</v>
      </c>
      <c r="BR7" s="217">
        <v>183</v>
      </c>
    </row>
    <row r="8" spans="1:70" ht="15.75" customHeight="1" thickBot="1" x14ac:dyDescent="0.2">
      <c r="B8" s="141" t="s">
        <v>34</v>
      </c>
      <c r="C8" s="137">
        <v>2977</v>
      </c>
      <c r="D8" s="55">
        <v>2882</v>
      </c>
      <c r="E8" s="56">
        <v>5859</v>
      </c>
      <c r="F8" s="57">
        <v>41</v>
      </c>
      <c r="G8" s="58">
        <v>62</v>
      </c>
      <c r="H8" s="56">
        <v>103</v>
      </c>
      <c r="I8" s="101">
        <v>3018</v>
      </c>
      <c r="J8" s="102">
        <v>2944</v>
      </c>
      <c r="K8" s="103">
        <v>5962</v>
      </c>
      <c r="L8" s="68"/>
      <c r="M8" s="274" t="s">
        <v>14</v>
      </c>
      <c r="N8" s="275"/>
      <c r="O8" s="377">
        <v>5115</v>
      </c>
      <c r="P8" s="378"/>
      <c r="Q8" s="14">
        <v>25</v>
      </c>
      <c r="R8" s="15">
        <v>26</v>
      </c>
      <c r="S8" s="15">
        <v>19</v>
      </c>
      <c r="T8" s="15">
        <v>30</v>
      </c>
      <c r="U8" s="15">
        <v>25</v>
      </c>
      <c r="V8" s="15">
        <v>125</v>
      </c>
      <c r="W8" s="281" t="s">
        <v>15</v>
      </c>
      <c r="X8" s="282"/>
      <c r="Y8" s="15">
        <v>23</v>
      </c>
      <c r="Z8" s="15">
        <v>23</v>
      </c>
      <c r="AA8" s="15">
        <v>36</v>
      </c>
      <c r="AB8" s="15">
        <v>39</v>
      </c>
      <c r="AC8" s="15">
        <v>39</v>
      </c>
      <c r="AD8" s="16">
        <v>160</v>
      </c>
      <c r="AG8" s="274" t="s">
        <v>14</v>
      </c>
      <c r="AH8" s="275"/>
      <c r="AI8" s="377">
        <v>62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5177</v>
      </c>
      <c r="BD8" s="378"/>
      <c r="BE8" s="14">
        <v>25</v>
      </c>
      <c r="BF8" s="14">
        <v>26</v>
      </c>
      <c r="BG8" s="14">
        <v>19</v>
      </c>
      <c r="BH8" s="14">
        <v>30</v>
      </c>
      <c r="BI8" s="14">
        <v>25</v>
      </c>
      <c r="BJ8" s="15">
        <v>125</v>
      </c>
      <c r="BK8" s="283" t="s">
        <v>15</v>
      </c>
      <c r="BL8" s="283"/>
      <c r="BM8" s="14">
        <v>23</v>
      </c>
      <c r="BN8" s="14">
        <v>23</v>
      </c>
      <c r="BO8" s="14">
        <v>36</v>
      </c>
      <c r="BP8" s="14">
        <v>39</v>
      </c>
      <c r="BQ8" s="14">
        <v>39</v>
      </c>
      <c r="BR8" s="16">
        <v>160</v>
      </c>
    </row>
    <row r="9" spans="1:70" ht="15" x14ac:dyDescent="0.15">
      <c r="B9" s="142" t="s">
        <v>35</v>
      </c>
      <c r="C9" s="138">
        <v>1687</v>
      </c>
      <c r="D9" s="59">
        <v>2233</v>
      </c>
      <c r="E9" s="60">
        <v>3920</v>
      </c>
      <c r="F9" s="61">
        <v>0</v>
      </c>
      <c r="G9" s="59">
        <v>0</v>
      </c>
      <c r="H9" s="60">
        <v>0</v>
      </c>
      <c r="I9" s="104">
        <v>1687</v>
      </c>
      <c r="J9" s="105">
        <v>2233</v>
      </c>
      <c r="K9" s="106">
        <v>3920</v>
      </c>
      <c r="L9" s="68"/>
      <c r="M9" s="274" t="s">
        <v>12</v>
      </c>
      <c r="N9" s="275"/>
      <c r="O9" s="377">
        <v>9779</v>
      </c>
      <c r="P9" s="380"/>
      <c r="Q9" s="17">
        <v>46</v>
      </c>
      <c r="R9" s="17">
        <v>46</v>
      </c>
      <c r="S9" s="17">
        <v>41</v>
      </c>
      <c r="T9" s="17">
        <v>58</v>
      </c>
      <c r="U9" s="17">
        <v>63</v>
      </c>
      <c r="V9" s="17">
        <v>254</v>
      </c>
      <c r="W9" s="381" t="s">
        <v>12</v>
      </c>
      <c r="X9" s="382"/>
      <c r="Y9" s="17">
        <v>52</v>
      </c>
      <c r="Z9" s="17">
        <v>60</v>
      </c>
      <c r="AA9" s="17">
        <v>71</v>
      </c>
      <c r="AB9" s="17">
        <v>76</v>
      </c>
      <c r="AC9" s="17">
        <v>84</v>
      </c>
      <c r="AD9" s="17">
        <v>343</v>
      </c>
      <c r="AG9" s="274" t="s">
        <v>12</v>
      </c>
      <c r="AH9" s="275"/>
      <c r="AI9" s="377">
        <v>103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9882</v>
      </c>
      <c r="BD9" s="378"/>
      <c r="BE9" s="17">
        <v>46</v>
      </c>
      <c r="BF9" s="17">
        <v>46</v>
      </c>
      <c r="BG9" s="17">
        <v>41</v>
      </c>
      <c r="BH9" s="17">
        <v>58</v>
      </c>
      <c r="BI9" s="17">
        <v>63</v>
      </c>
      <c r="BJ9" s="17">
        <v>254</v>
      </c>
      <c r="BK9" s="379" t="s">
        <v>12</v>
      </c>
      <c r="BL9" s="379"/>
      <c r="BM9" s="17">
        <v>52</v>
      </c>
      <c r="BN9" s="17">
        <v>60</v>
      </c>
      <c r="BO9" s="17">
        <v>71</v>
      </c>
      <c r="BP9" s="17">
        <v>76</v>
      </c>
      <c r="BQ9" s="17">
        <v>84</v>
      </c>
      <c r="BR9" s="17">
        <v>343</v>
      </c>
    </row>
    <row r="10" spans="1:70" ht="15.75" thickBot="1" x14ac:dyDescent="0.2">
      <c r="B10" s="143" t="s">
        <v>12</v>
      </c>
      <c r="C10" s="139">
        <v>4664</v>
      </c>
      <c r="D10" s="62">
        <v>5115</v>
      </c>
      <c r="E10" s="63">
        <v>9779</v>
      </c>
      <c r="F10" s="64">
        <v>41</v>
      </c>
      <c r="G10" s="62">
        <v>62</v>
      </c>
      <c r="H10" s="63">
        <v>103</v>
      </c>
      <c r="I10" s="107">
        <v>4705</v>
      </c>
      <c r="J10" s="108">
        <v>5177</v>
      </c>
      <c r="K10" s="109">
        <v>9882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36.17</v>
      </c>
      <c r="D12" s="159">
        <v>43.66</v>
      </c>
      <c r="E12" s="155">
        <v>40.090000000000003</v>
      </c>
      <c r="F12" s="154">
        <v>0</v>
      </c>
      <c r="G12" s="159">
        <v>0</v>
      </c>
      <c r="H12" s="155">
        <v>0</v>
      </c>
      <c r="I12" s="156">
        <v>35.86</v>
      </c>
      <c r="J12" s="157">
        <v>43.13</v>
      </c>
      <c r="K12" s="155">
        <v>39.67</v>
      </c>
      <c r="L12" s="34"/>
      <c r="N12" s="192"/>
      <c r="O12" s="274" t="s">
        <v>13</v>
      </c>
      <c r="P12" s="278"/>
      <c r="Q12" s="215">
        <v>40</v>
      </c>
      <c r="R12" s="216">
        <v>36</v>
      </c>
      <c r="S12" s="216">
        <v>33</v>
      </c>
      <c r="T12" s="216">
        <v>34</v>
      </c>
      <c r="U12" s="216">
        <v>47</v>
      </c>
      <c r="V12" s="216">
        <v>190</v>
      </c>
      <c r="W12" s="286" t="s">
        <v>13</v>
      </c>
      <c r="X12" s="287"/>
      <c r="Y12" s="216">
        <v>32</v>
      </c>
      <c r="Z12" s="216">
        <v>42</v>
      </c>
      <c r="AA12" s="216">
        <v>42</v>
      </c>
      <c r="AB12" s="216">
        <v>38</v>
      </c>
      <c r="AC12" s="216">
        <v>43</v>
      </c>
      <c r="AD12" s="217">
        <v>197</v>
      </c>
      <c r="AI12" s="274" t="s">
        <v>13</v>
      </c>
      <c r="AJ12" s="278"/>
      <c r="AK12" s="215"/>
      <c r="AL12" s="216"/>
      <c r="AM12" s="216"/>
      <c r="AN12" s="216"/>
      <c r="AO12" s="216"/>
      <c r="AP12" s="216">
        <v>0</v>
      </c>
      <c r="AQ12" s="286" t="s">
        <v>13</v>
      </c>
      <c r="AR12" s="287"/>
      <c r="AS12" s="216"/>
      <c r="AT12" s="216"/>
      <c r="AU12" s="216"/>
      <c r="AV12" s="216"/>
      <c r="AW12" s="216"/>
      <c r="AX12" s="217">
        <v>0</v>
      </c>
      <c r="BC12" s="274" t="s">
        <v>13</v>
      </c>
      <c r="BD12" s="278"/>
      <c r="BE12" s="215">
        <v>40</v>
      </c>
      <c r="BF12" s="215">
        <v>36</v>
      </c>
      <c r="BG12" s="215">
        <v>33</v>
      </c>
      <c r="BH12" s="215">
        <v>34</v>
      </c>
      <c r="BI12" s="215">
        <v>47</v>
      </c>
      <c r="BJ12" s="216">
        <v>190</v>
      </c>
      <c r="BK12" s="288" t="s">
        <v>13</v>
      </c>
      <c r="BL12" s="288"/>
      <c r="BM12" s="215">
        <v>32</v>
      </c>
      <c r="BN12" s="215">
        <v>42</v>
      </c>
      <c r="BO12" s="215">
        <v>42</v>
      </c>
      <c r="BP12" s="215">
        <v>38</v>
      </c>
      <c r="BQ12" s="215">
        <v>43</v>
      </c>
      <c r="BR12" s="217">
        <v>197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34</v>
      </c>
      <c r="R13" s="15">
        <v>41</v>
      </c>
      <c r="S13" s="15">
        <v>35</v>
      </c>
      <c r="T13" s="15">
        <v>58</v>
      </c>
      <c r="U13" s="15">
        <v>49</v>
      </c>
      <c r="V13" s="15">
        <v>217</v>
      </c>
      <c r="W13" s="281" t="s">
        <v>15</v>
      </c>
      <c r="X13" s="282"/>
      <c r="Y13" s="15">
        <v>40</v>
      </c>
      <c r="Z13" s="15">
        <v>44</v>
      </c>
      <c r="AA13" s="15">
        <v>32</v>
      </c>
      <c r="AB13" s="15">
        <v>47</v>
      </c>
      <c r="AC13" s="15">
        <v>48</v>
      </c>
      <c r="AD13" s="16">
        <v>211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34</v>
      </c>
      <c r="BF13" s="14">
        <v>41</v>
      </c>
      <c r="BG13" s="14">
        <v>35</v>
      </c>
      <c r="BH13" s="14">
        <v>58</v>
      </c>
      <c r="BI13" s="14">
        <v>49</v>
      </c>
      <c r="BJ13" s="15">
        <v>217</v>
      </c>
      <c r="BK13" s="283" t="s">
        <v>15</v>
      </c>
      <c r="BL13" s="283"/>
      <c r="BM13" s="14">
        <v>40</v>
      </c>
      <c r="BN13" s="14">
        <v>44</v>
      </c>
      <c r="BO13" s="14">
        <v>32</v>
      </c>
      <c r="BP13" s="14">
        <v>47</v>
      </c>
      <c r="BQ13" s="14">
        <v>48</v>
      </c>
      <c r="BR13" s="16">
        <v>211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74</v>
      </c>
      <c r="R14" s="17">
        <v>77</v>
      </c>
      <c r="S14" s="17">
        <v>68</v>
      </c>
      <c r="T14" s="17">
        <v>92</v>
      </c>
      <c r="U14" s="17">
        <v>96</v>
      </c>
      <c r="V14" s="17">
        <v>407</v>
      </c>
      <c r="W14" s="276" t="s">
        <v>12</v>
      </c>
      <c r="X14" s="277"/>
      <c r="Y14" s="17">
        <v>72</v>
      </c>
      <c r="Z14" s="17">
        <v>86</v>
      </c>
      <c r="AA14" s="17">
        <v>74</v>
      </c>
      <c r="AB14" s="17">
        <v>85</v>
      </c>
      <c r="AC14" s="17">
        <v>91</v>
      </c>
      <c r="AD14" s="17">
        <v>408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74</v>
      </c>
      <c r="BF14" s="17">
        <v>77</v>
      </c>
      <c r="BG14" s="17">
        <v>68</v>
      </c>
      <c r="BH14" s="17">
        <v>92</v>
      </c>
      <c r="BI14" s="17">
        <v>96</v>
      </c>
      <c r="BJ14" s="17">
        <v>407</v>
      </c>
      <c r="BK14" s="276" t="s">
        <v>12</v>
      </c>
      <c r="BL14" s="277"/>
      <c r="BM14" s="17">
        <v>72</v>
      </c>
      <c r="BN14" s="17">
        <v>86</v>
      </c>
      <c r="BO14" s="17">
        <v>74</v>
      </c>
      <c r="BP14" s="17">
        <v>85</v>
      </c>
      <c r="BQ14" s="17">
        <v>91</v>
      </c>
      <c r="BR14" s="17">
        <v>408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1538</v>
      </c>
      <c r="D17" s="73">
        <v>1487</v>
      </c>
      <c r="E17" s="74">
        <v>3025</v>
      </c>
      <c r="F17" s="75">
        <v>5</v>
      </c>
      <c r="G17" s="73">
        <v>12</v>
      </c>
      <c r="H17" s="74">
        <v>17</v>
      </c>
      <c r="I17" s="112">
        <v>1543</v>
      </c>
      <c r="J17" s="113">
        <v>1499</v>
      </c>
      <c r="K17" s="114">
        <v>3042</v>
      </c>
      <c r="L17" s="68"/>
      <c r="O17" s="274" t="s">
        <v>13</v>
      </c>
      <c r="P17" s="278"/>
      <c r="Q17" s="215">
        <v>49</v>
      </c>
      <c r="R17" s="216">
        <v>34</v>
      </c>
      <c r="S17" s="216">
        <v>43</v>
      </c>
      <c r="T17" s="216">
        <v>18</v>
      </c>
      <c r="U17" s="216">
        <v>31</v>
      </c>
      <c r="V17" s="216">
        <v>175</v>
      </c>
      <c r="W17" s="286" t="s">
        <v>13</v>
      </c>
      <c r="X17" s="287"/>
      <c r="Y17" s="216">
        <v>36</v>
      </c>
      <c r="Z17" s="216">
        <v>30</v>
      </c>
      <c r="AA17" s="216">
        <v>39</v>
      </c>
      <c r="AB17" s="216">
        <v>35</v>
      </c>
      <c r="AC17" s="216">
        <v>34</v>
      </c>
      <c r="AD17" s="217">
        <v>174</v>
      </c>
      <c r="AI17" s="274" t="s">
        <v>13</v>
      </c>
      <c r="AJ17" s="278"/>
      <c r="AK17" s="215"/>
      <c r="AL17" s="216">
        <v>2</v>
      </c>
      <c r="AM17" s="216">
        <v>1</v>
      </c>
      <c r="AN17" s="216">
        <v>2</v>
      </c>
      <c r="AO17" s="216">
        <v>3</v>
      </c>
      <c r="AP17" s="216">
        <v>8</v>
      </c>
      <c r="AQ17" s="286" t="s">
        <v>13</v>
      </c>
      <c r="AR17" s="287"/>
      <c r="AS17" s="216">
        <v>4</v>
      </c>
      <c r="AT17" s="216">
        <v>4</v>
      </c>
      <c r="AU17" s="216">
        <v>2</v>
      </c>
      <c r="AV17" s="216">
        <v>4</v>
      </c>
      <c r="AW17" s="216">
        <v>2</v>
      </c>
      <c r="AX17" s="217">
        <v>16</v>
      </c>
      <c r="BC17" s="274" t="s">
        <v>13</v>
      </c>
      <c r="BD17" s="278"/>
      <c r="BE17" s="215">
        <v>49</v>
      </c>
      <c r="BF17" s="215">
        <v>36</v>
      </c>
      <c r="BG17" s="215">
        <v>44</v>
      </c>
      <c r="BH17" s="215">
        <v>20</v>
      </c>
      <c r="BI17" s="215">
        <v>34</v>
      </c>
      <c r="BJ17" s="216">
        <v>183</v>
      </c>
      <c r="BK17" s="288" t="s">
        <v>13</v>
      </c>
      <c r="BL17" s="288"/>
      <c r="BM17" s="215">
        <v>40</v>
      </c>
      <c r="BN17" s="215">
        <v>34</v>
      </c>
      <c r="BO17" s="215">
        <v>41</v>
      </c>
      <c r="BP17" s="215">
        <v>39</v>
      </c>
      <c r="BQ17" s="215">
        <v>36</v>
      </c>
      <c r="BR17" s="217">
        <v>190</v>
      </c>
    </row>
    <row r="18" spans="2:70" ht="15.75" thickBot="1" x14ac:dyDescent="0.2">
      <c r="B18" s="150" t="s">
        <v>38</v>
      </c>
      <c r="C18" s="146">
        <v>349</v>
      </c>
      <c r="D18" s="65">
        <v>383</v>
      </c>
      <c r="E18" s="66">
        <v>732</v>
      </c>
      <c r="F18" s="67">
        <v>0</v>
      </c>
      <c r="G18" s="65">
        <v>0</v>
      </c>
      <c r="H18" s="66">
        <v>0</v>
      </c>
      <c r="I18" s="115">
        <v>349</v>
      </c>
      <c r="J18" s="116">
        <v>383</v>
      </c>
      <c r="K18" s="117">
        <v>732</v>
      </c>
      <c r="L18" s="34"/>
      <c r="O18" s="274" t="s">
        <v>15</v>
      </c>
      <c r="P18" s="278"/>
      <c r="Q18" s="14">
        <v>40</v>
      </c>
      <c r="R18" s="15">
        <v>45</v>
      </c>
      <c r="S18" s="15">
        <v>34</v>
      </c>
      <c r="T18" s="15">
        <v>45</v>
      </c>
      <c r="U18" s="15">
        <v>30</v>
      </c>
      <c r="V18" s="15">
        <v>194</v>
      </c>
      <c r="W18" s="281" t="s">
        <v>15</v>
      </c>
      <c r="X18" s="282"/>
      <c r="Y18" s="15">
        <v>33</v>
      </c>
      <c r="Z18" s="15">
        <v>26</v>
      </c>
      <c r="AA18" s="15">
        <v>30</v>
      </c>
      <c r="AB18" s="15">
        <v>26</v>
      </c>
      <c r="AC18" s="15">
        <v>28</v>
      </c>
      <c r="AD18" s="16">
        <v>143</v>
      </c>
      <c r="AI18" s="274" t="s">
        <v>15</v>
      </c>
      <c r="AJ18" s="278"/>
      <c r="AK18" s="14"/>
      <c r="AL18" s="15"/>
      <c r="AM18" s="15"/>
      <c r="AN18" s="15">
        <v>3</v>
      </c>
      <c r="AO18" s="15">
        <v>1</v>
      </c>
      <c r="AP18" s="15">
        <v>4</v>
      </c>
      <c r="AQ18" s="281" t="s">
        <v>15</v>
      </c>
      <c r="AR18" s="282"/>
      <c r="AS18" s="15">
        <v>1</v>
      </c>
      <c r="AT18" s="15">
        <v>3</v>
      </c>
      <c r="AU18" s="15">
        <v>2</v>
      </c>
      <c r="AV18" s="15">
        <v>2</v>
      </c>
      <c r="AW18" s="15">
        <v>3</v>
      </c>
      <c r="AX18" s="16">
        <v>11</v>
      </c>
      <c r="BC18" s="274" t="s">
        <v>15</v>
      </c>
      <c r="BD18" s="278"/>
      <c r="BE18" s="14">
        <v>40</v>
      </c>
      <c r="BF18" s="14">
        <v>45</v>
      </c>
      <c r="BG18" s="14">
        <v>34</v>
      </c>
      <c r="BH18" s="14">
        <v>48</v>
      </c>
      <c r="BI18" s="14">
        <v>31</v>
      </c>
      <c r="BJ18" s="15">
        <v>198</v>
      </c>
      <c r="BK18" s="283" t="s">
        <v>15</v>
      </c>
      <c r="BL18" s="283"/>
      <c r="BM18" s="14">
        <v>34</v>
      </c>
      <c r="BN18" s="14">
        <v>29</v>
      </c>
      <c r="BO18" s="14">
        <v>32</v>
      </c>
      <c r="BP18" s="14">
        <v>28</v>
      </c>
      <c r="BQ18" s="14">
        <v>31</v>
      </c>
      <c r="BR18" s="16">
        <v>154</v>
      </c>
    </row>
    <row r="19" spans="2:70" ht="15" x14ac:dyDescent="0.15">
      <c r="B19" s="150" t="s">
        <v>39</v>
      </c>
      <c r="C19" s="138">
        <v>431</v>
      </c>
      <c r="D19" s="59">
        <v>433</v>
      </c>
      <c r="E19" s="60">
        <v>864</v>
      </c>
      <c r="F19" s="61">
        <v>0</v>
      </c>
      <c r="G19" s="59">
        <v>0</v>
      </c>
      <c r="H19" s="60">
        <v>0</v>
      </c>
      <c r="I19" s="104">
        <v>431</v>
      </c>
      <c r="J19" s="105">
        <v>433</v>
      </c>
      <c r="K19" s="118">
        <v>864</v>
      </c>
      <c r="L19" s="34"/>
      <c r="O19" s="274" t="s">
        <v>12</v>
      </c>
      <c r="P19" s="275"/>
      <c r="Q19" s="17">
        <v>89</v>
      </c>
      <c r="R19" s="17">
        <v>79</v>
      </c>
      <c r="S19" s="17">
        <v>77</v>
      </c>
      <c r="T19" s="17">
        <v>63</v>
      </c>
      <c r="U19" s="17">
        <v>61</v>
      </c>
      <c r="V19" s="17">
        <v>369</v>
      </c>
      <c r="W19" s="276" t="s">
        <v>12</v>
      </c>
      <c r="X19" s="277"/>
      <c r="Y19" s="17">
        <v>69</v>
      </c>
      <c r="Z19" s="17">
        <v>56</v>
      </c>
      <c r="AA19" s="17">
        <v>69</v>
      </c>
      <c r="AB19" s="17">
        <v>61</v>
      </c>
      <c r="AC19" s="17">
        <v>62</v>
      </c>
      <c r="AD19" s="17">
        <v>317</v>
      </c>
      <c r="AI19" s="274" t="s">
        <v>12</v>
      </c>
      <c r="AJ19" s="275"/>
      <c r="AK19" s="17">
        <v>0</v>
      </c>
      <c r="AL19" s="17">
        <v>2</v>
      </c>
      <c r="AM19" s="17">
        <v>1</v>
      </c>
      <c r="AN19" s="17">
        <v>5</v>
      </c>
      <c r="AO19" s="17">
        <v>4</v>
      </c>
      <c r="AP19" s="17">
        <v>12</v>
      </c>
      <c r="AQ19" s="276" t="s">
        <v>12</v>
      </c>
      <c r="AR19" s="277"/>
      <c r="AS19" s="17">
        <v>5</v>
      </c>
      <c r="AT19" s="17">
        <v>7</v>
      </c>
      <c r="AU19" s="17">
        <v>4</v>
      </c>
      <c r="AV19" s="17">
        <v>6</v>
      </c>
      <c r="AW19" s="17">
        <v>5</v>
      </c>
      <c r="AX19" s="17">
        <v>27</v>
      </c>
      <c r="BC19" s="274" t="s">
        <v>12</v>
      </c>
      <c r="BD19" s="275"/>
      <c r="BE19" s="17">
        <v>89</v>
      </c>
      <c r="BF19" s="17">
        <v>81</v>
      </c>
      <c r="BG19" s="17">
        <v>78</v>
      </c>
      <c r="BH19" s="17">
        <v>68</v>
      </c>
      <c r="BI19" s="17">
        <v>65</v>
      </c>
      <c r="BJ19" s="17">
        <v>381</v>
      </c>
      <c r="BK19" s="276" t="s">
        <v>12</v>
      </c>
      <c r="BL19" s="277"/>
      <c r="BM19" s="17">
        <v>74</v>
      </c>
      <c r="BN19" s="17">
        <v>63</v>
      </c>
      <c r="BO19" s="17">
        <v>73</v>
      </c>
      <c r="BP19" s="17">
        <v>67</v>
      </c>
      <c r="BQ19" s="17">
        <v>67</v>
      </c>
      <c r="BR19" s="17">
        <v>344</v>
      </c>
    </row>
    <row r="20" spans="2:70" ht="15.75" thickBot="1" x14ac:dyDescent="0.2">
      <c r="B20" s="151" t="s">
        <v>22</v>
      </c>
      <c r="C20" s="147">
        <v>907</v>
      </c>
      <c r="D20" s="76">
        <v>1417</v>
      </c>
      <c r="E20" s="77">
        <v>2324</v>
      </c>
      <c r="F20" s="78">
        <v>0</v>
      </c>
      <c r="G20" s="76">
        <v>0</v>
      </c>
      <c r="H20" s="81">
        <v>0</v>
      </c>
      <c r="I20" s="119">
        <v>907</v>
      </c>
      <c r="J20" s="120">
        <v>1417</v>
      </c>
      <c r="K20" s="121">
        <v>2324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215">
        <v>33</v>
      </c>
      <c r="R22" s="216">
        <v>50</v>
      </c>
      <c r="S22" s="216">
        <v>31</v>
      </c>
      <c r="T22" s="216">
        <v>35</v>
      </c>
      <c r="U22" s="216">
        <v>33</v>
      </c>
      <c r="V22" s="216">
        <v>182</v>
      </c>
      <c r="W22" s="286" t="s">
        <v>13</v>
      </c>
      <c r="X22" s="287"/>
      <c r="Y22" s="216">
        <v>38</v>
      </c>
      <c r="Z22" s="216">
        <v>41</v>
      </c>
      <c r="AA22" s="216">
        <v>34</v>
      </c>
      <c r="AB22" s="216">
        <v>50</v>
      </c>
      <c r="AC22" s="216">
        <v>46</v>
      </c>
      <c r="AD22" s="217">
        <v>209</v>
      </c>
      <c r="AI22" s="274" t="s">
        <v>13</v>
      </c>
      <c r="AJ22" s="278"/>
      <c r="AK22" s="215">
        <v>1</v>
      </c>
      <c r="AL22" s="216">
        <v>3</v>
      </c>
      <c r="AM22" s="216">
        <v>1</v>
      </c>
      <c r="AN22" s="216">
        <v>3</v>
      </c>
      <c r="AO22" s="216"/>
      <c r="AP22" s="216">
        <v>8</v>
      </c>
      <c r="AQ22" s="286" t="s">
        <v>13</v>
      </c>
      <c r="AR22" s="287"/>
      <c r="AS22" s="216">
        <v>3</v>
      </c>
      <c r="AT22" s="216">
        <v>1</v>
      </c>
      <c r="AU22" s="216"/>
      <c r="AV22" s="216"/>
      <c r="AW22" s="216"/>
      <c r="AX22" s="217">
        <v>4</v>
      </c>
      <c r="BC22" s="274" t="s">
        <v>13</v>
      </c>
      <c r="BD22" s="278"/>
      <c r="BE22" s="215">
        <v>34</v>
      </c>
      <c r="BF22" s="215">
        <v>53</v>
      </c>
      <c r="BG22" s="215">
        <v>32</v>
      </c>
      <c r="BH22" s="215">
        <v>38</v>
      </c>
      <c r="BI22" s="215">
        <v>33</v>
      </c>
      <c r="BJ22" s="216">
        <v>190</v>
      </c>
      <c r="BK22" s="288" t="s">
        <v>13</v>
      </c>
      <c r="BL22" s="288"/>
      <c r="BM22" s="215">
        <v>41</v>
      </c>
      <c r="BN22" s="215">
        <v>42</v>
      </c>
      <c r="BO22" s="215">
        <v>34</v>
      </c>
      <c r="BP22" s="215">
        <v>50</v>
      </c>
      <c r="BQ22" s="215">
        <v>46</v>
      </c>
      <c r="BR22" s="217">
        <v>213</v>
      </c>
    </row>
    <row r="23" spans="2:70" ht="16.5" thickTop="1" thickBot="1" x14ac:dyDescent="0.2">
      <c r="B23" s="94" t="s">
        <v>37</v>
      </c>
      <c r="C23" s="95">
        <v>0.32979999999999998</v>
      </c>
      <c r="D23" s="96">
        <v>0.29070000000000001</v>
      </c>
      <c r="E23" s="97">
        <v>0.30930000000000002</v>
      </c>
      <c r="F23" s="95">
        <v>0.122</v>
      </c>
      <c r="G23" s="96">
        <v>0.19350000000000001</v>
      </c>
      <c r="H23" s="97">
        <v>0.16500000000000001</v>
      </c>
      <c r="I23" s="124">
        <v>0.32790000000000002</v>
      </c>
      <c r="J23" s="125">
        <v>0.28949999999999998</v>
      </c>
      <c r="K23" s="126">
        <v>0.30780000000000002</v>
      </c>
      <c r="L23" s="34"/>
      <c r="O23" s="274" t="s">
        <v>15</v>
      </c>
      <c r="P23" s="278"/>
      <c r="Q23" s="14">
        <v>36</v>
      </c>
      <c r="R23" s="15">
        <v>27</v>
      </c>
      <c r="S23" s="15">
        <v>31</v>
      </c>
      <c r="T23" s="15">
        <v>28</v>
      </c>
      <c r="U23" s="15">
        <v>19</v>
      </c>
      <c r="V23" s="15">
        <v>141</v>
      </c>
      <c r="W23" s="281" t="s">
        <v>15</v>
      </c>
      <c r="X23" s="282"/>
      <c r="Y23" s="15">
        <v>36</v>
      </c>
      <c r="Z23" s="15">
        <v>33</v>
      </c>
      <c r="AA23" s="15">
        <v>50</v>
      </c>
      <c r="AB23" s="15">
        <v>34</v>
      </c>
      <c r="AC23" s="15">
        <v>51</v>
      </c>
      <c r="AD23" s="16">
        <v>204</v>
      </c>
      <c r="AI23" s="274" t="s">
        <v>15</v>
      </c>
      <c r="AJ23" s="278"/>
      <c r="AK23" s="14">
        <v>6</v>
      </c>
      <c r="AL23" s="15">
        <v>2</v>
      </c>
      <c r="AM23" s="15">
        <v>2</v>
      </c>
      <c r="AN23" s="15">
        <v>5</v>
      </c>
      <c r="AO23" s="15"/>
      <c r="AP23" s="15">
        <v>15</v>
      </c>
      <c r="AQ23" s="281" t="s">
        <v>15</v>
      </c>
      <c r="AR23" s="282"/>
      <c r="AS23" s="15">
        <v>5</v>
      </c>
      <c r="AT23" s="15">
        <v>4</v>
      </c>
      <c r="AU23" s="15">
        <v>4</v>
      </c>
      <c r="AV23" s="15">
        <v>3</v>
      </c>
      <c r="AW23" s="15">
        <v>4</v>
      </c>
      <c r="AX23" s="16">
        <v>20</v>
      </c>
      <c r="BC23" s="274" t="s">
        <v>15</v>
      </c>
      <c r="BD23" s="278"/>
      <c r="BE23" s="14">
        <v>42</v>
      </c>
      <c r="BF23" s="14">
        <v>29</v>
      </c>
      <c r="BG23" s="14">
        <v>33</v>
      </c>
      <c r="BH23" s="14">
        <v>33</v>
      </c>
      <c r="BI23" s="14">
        <v>19</v>
      </c>
      <c r="BJ23" s="15">
        <v>156</v>
      </c>
      <c r="BK23" s="283" t="s">
        <v>15</v>
      </c>
      <c r="BL23" s="283"/>
      <c r="BM23" s="14">
        <v>41</v>
      </c>
      <c r="BN23" s="14">
        <v>37</v>
      </c>
      <c r="BO23" s="14">
        <v>54</v>
      </c>
      <c r="BP23" s="14">
        <v>37</v>
      </c>
      <c r="BQ23" s="14">
        <v>55</v>
      </c>
      <c r="BR23" s="16">
        <v>224</v>
      </c>
    </row>
    <row r="24" spans="2:70" ht="15" x14ac:dyDescent="0.15">
      <c r="B24" s="84" t="s">
        <v>38</v>
      </c>
      <c r="C24" s="86">
        <v>7.4800000000000005E-2</v>
      </c>
      <c r="D24" s="83">
        <v>7.4899999999999994E-2</v>
      </c>
      <c r="E24" s="87">
        <v>7.4899999999999994E-2</v>
      </c>
      <c r="F24" s="86">
        <v>0</v>
      </c>
      <c r="G24" s="83">
        <v>0</v>
      </c>
      <c r="H24" s="87">
        <v>0</v>
      </c>
      <c r="I24" s="127">
        <v>7.4200000000000002E-2</v>
      </c>
      <c r="J24" s="128">
        <v>7.3999999999999996E-2</v>
      </c>
      <c r="K24" s="129">
        <v>7.4099999999999999E-2</v>
      </c>
      <c r="O24" s="274" t="s">
        <v>12</v>
      </c>
      <c r="P24" s="275"/>
      <c r="Q24" s="17">
        <v>69</v>
      </c>
      <c r="R24" s="17">
        <v>77</v>
      </c>
      <c r="S24" s="17">
        <v>62</v>
      </c>
      <c r="T24" s="17">
        <v>63</v>
      </c>
      <c r="U24" s="17">
        <v>52</v>
      </c>
      <c r="V24" s="17">
        <v>323</v>
      </c>
      <c r="W24" s="276" t="s">
        <v>12</v>
      </c>
      <c r="X24" s="277"/>
      <c r="Y24" s="17">
        <v>74</v>
      </c>
      <c r="Z24" s="17">
        <v>74</v>
      </c>
      <c r="AA24" s="17">
        <v>84</v>
      </c>
      <c r="AB24" s="17">
        <v>84</v>
      </c>
      <c r="AC24" s="17">
        <v>97</v>
      </c>
      <c r="AD24" s="17">
        <v>413</v>
      </c>
      <c r="AI24" s="274" t="s">
        <v>12</v>
      </c>
      <c r="AJ24" s="275"/>
      <c r="AK24" s="17">
        <v>7</v>
      </c>
      <c r="AL24" s="17">
        <v>5</v>
      </c>
      <c r="AM24" s="17">
        <v>3</v>
      </c>
      <c r="AN24" s="17">
        <v>8</v>
      </c>
      <c r="AO24" s="17">
        <v>0</v>
      </c>
      <c r="AP24" s="17">
        <v>23</v>
      </c>
      <c r="AQ24" s="276" t="s">
        <v>12</v>
      </c>
      <c r="AR24" s="277"/>
      <c r="AS24" s="17">
        <v>8</v>
      </c>
      <c r="AT24" s="17">
        <v>5</v>
      </c>
      <c r="AU24" s="17">
        <v>4</v>
      </c>
      <c r="AV24" s="17">
        <v>3</v>
      </c>
      <c r="AW24" s="17">
        <v>4</v>
      </c>
      <c r="AX24" s="17">
        <v>24</v>
      </c>
      <c r="BC24" s="274" t="s">
        <v>12</v>
      </c>
      <c r="BD24" s="275"/>
      <c r="BE24" s="17">
        <v>76</v>
      </c>
      <c r="BF24" s="17">
        <v>82</v>
      </c>
      <c r="BG24" s="17">
        <v>65</v>
      </c>
      <c r="BH24" s="17">
        <v>71</v>
      </c>
      <c r="BI24" s="17">
        <v>52</v>
      </c>
      <c r="BJ24" s="17">
        <v>346</v>
      </c>
      <c r="BK24" s="276" t="s">
        <v>12</v>
      </c>
      <c r="BL24" s="277"/>
      <c r="BM24" s="17">
        <v>82</v>
      </c>
      <c r="BN24" s="17">
        <v>79</v>
      </c>
      <c r="BO24" s="17">
        <v>88</v>
      </c>
      <c r="BP24" s="17">
        <v>87</v>
      </c>
      <c r="BQ24" s="17">
        <v>101</v>
      </c>
      <c r="BR24" s="17">
        <v>437</v>
      </c>
    </row>
    <row r="25" spans="2:70" ht="15" x14ac:dyDescent="0.15">
      <c r="B25" s="84" t="s">
        <v>39</v>
      </c>
      <c r="C25" s="86">
        <v>9.2399999999999996E-2</v>
      </c>
      <c r="D25" s="83">
        <v>8.4699999999999998E-2</v>
      </c>
      <c r="E25" s="87">
        <v>8.8400000000000006E-2</v>
      </c>
      <c r="F25" s="86">
        <v>0</v>
      </c>
      <c r="G25" s="83">
        <v>0</v>
      </c>
      <c r="H25" s="87">
        <v>0</v>
      </c>
      <c r="I25" s="127">
        <v>9.1600000000000001E-2</v>
      </c>
      <c r="J25" s="128">
        <v>8.3599999999999994E-2</v>
      </c>
      <c r="K25" s="129">
        <v>8.7400000000000005E-2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0.19450000000000001</v>
      </c>
      <c r="D26" s="89">
        <v>0.27700000000000002</v>
      </c>
      <c r="E26" s="90">
        <v>0.23769999999999999</v>
      </c>
      <c r="F26" s="88">
        <v>0</v>
      </c>
      <c r="G26" s="89">
        <v>0</v>
      </c>
      <c r="H26" s="90">
        <v>0</v>
      </c>
      <c r="I26" s="130">
        <v>0.1928</v>
      </c>
      <c r="J26" s="131">
        <v>0.2737</v>
      </c>
      <c r="K26" s="132">
        <v>0.23519999999999999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215">
        <v>53</v>
      </c>
      <c r="R27" s="216">
        <v>45</v>
      </c>
      <c r="S27" s="216">
        <v>59</v>
      </c>
      <c r="T27" s="216">
        <v>60</v>
      </c>
      <c r="U27" s="216">
        <v>50</v>
      </c>
      <c r="V27" s="216">
        <v>267</v>
      </c>
      <c r="W27" s="286" t="s">
        <v>13</v>
      </c>
      <c r="X27" s="287"/>
      <c r="Y27" s="216">
        <v>48</v>
      </c>
      <c r="Z27" s="216">
        <v>63</v>
      </c>
      <c r="AA27" s="216">
        <v>69</v>
      </c>
      <c r="AB27" s="216">
        <v>70</v>
      </c>
      <c r="AC27" s="216">
        <v>80</v>
      </c>
      <c r="AD27" s="217">
        <v>330</v>
      </c>
      <c r="AI27" s="274" t="s">
        <v>13</v>
      </c>
      <c r="AJ27" s="278"/>
      <c r="AK27" s="215"/>
      <c r="AL27" s="216"/>
      <c r="AM27" s="216"/>
      <c r="AN27" s="216"/>
      <c r="AO27" s="216"/>
      <c r="AP27" s="216">
        <v>0</v>
      </c>
      <c r="AQ27" s="286" t="s">
        <v>13</v>
      </c>
      <c r="AR27" s="287"/>
      <c r="AS27" s="216"/>
      <c r="AT27" s="216"/>
      <c r="AU27" s="216">
        <v>1</v>
      </c>
      <c r="AV27" s="216">
        <v>1</v>
      </c>
      <c r="AW27" s="216"/>
      <c r="AX27" s="217">
        <v>2</v>
      </c>
      <c r="BC27" s="274" t="s">
        <v>13</v>
      </c>
      <c r="BD27" s="278"/>
      <c r="BE27" s="215">
        <v>53</v>
      </c>
      <c r="BF27" s="215">
        <v>45</v>
      </c>
      <c r="BG27" s="215">
        <v>59</v>
      </c>
      <c r="BH27" s="215">
        <v>60</v>
      </c>
      <c r="BI27" s="215">
        <v>50</v>
      </c>
      <c r="BJ27" s="216">
        <v>267</v>
      </c>
      <c r="BK27" s="288" t="s">
        <v>13</v>
      </c>
      <c r="BL27" s="288"/>
      <c r="BM27" s="215">
        <v>48</v>
      </c>
      <c r="BN27" s="215">
        <v>63</v>
      </c>
      <c r="BO27" s="215">
        <v>70</v>
      </c>
      <c r="BP27" s="215">
        <v>71</v>
      </c>
      <c r="BQ27" s="215">
        <v>80</v>
      </c>
      <c r="BR27" s="217">
        <v>332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47</v>
      </c>
      <c r="R28" s="15">
        <v>55</v>
      </c>
      <c r="S28" s="15">
        <v>61</v>
      </c>
      <c r="T28" s="15">
        <v>54</v>
      </c>
      <c r="U28" s="15">
        <v>48</v>
      </c>
      <c r="V28" s="15">
        <v>265</v>
      </c>
      <c r="W28" s="281" t="s">
        <v>15</v>
      </c>
      <c r="X28" s="282"/>
      <c r="Y28" s="15">
        <v>48</v>
      </c>
      <c r="Z28" s="15">
        <v>60</v>
      </c>
      <c r="AA28" s="15">
        <v>76</v>
      </c>
      <c r="AB28" s="15">
        <v>63</v>
      </c>
      <c r="AC28" s="15">
        <v>56</v>
      </c>
      <c r="AD28" s="16">
        <v>303</v>
      </c>
      <c r="AI28" s="274" t="s">
        <v>15</v>
      </c>
      <c r="AJ28" s="278"/>
      <c r="AK28" s="14">
        <v>1</v>
      </c>
      <c r="AL28" s="15">
        <v>1</v>
      </c>
      <c r="AM28" s="15"/>
      <c r="AN28" s="15">
        <v>1</v>
      </c>
      <c r="AO28" s="15"/>
      <c r="AP28" s="15">
        <v>3</v>
      </c>
      <c r="AQ28" s="281" t="s">
        <v>15</v>
      </c>
      <c r="AR28" s="282"/>
      <c r="AS28" s="15"/>
      <c r="AT28" s="15">
        <v>1</v>
      </c>
      <c r="AU28" s="15">
        <v>1</v>
      </c>
      <c r="AV28" s="15"/>
      <c r="AW28" s="15">
        <v>1</v>
      </c>
      <c r="AX28" s="16">
        <v>3</v>
      </c>
      <c r="BC28" s="274" t="s">
        <v>15</v>
      </c>
      <c r="BD28" s="278"/>
      <c r="BE28" s="14">
        <v>48</v>
      </c>
      <c r="BF28" s="14">
        <v>56</v>
      </c>
      <c r="BG28" s="14">
        <v>61</v>
      </c>
      <c r="BH28" s="14">
        <v>55</v>
      </c>
      <c r="BI28" s="14">
        <v>48</v>
      </c>
      <c r="BJ28" s="15">
        <v>268</v>
      </c>
      <c r="BK28" s="283" t="s">
        <v>15</v>
      </c>
      <c r="BL28" s="283"/>
      <c r="BM28" s="14">
        <v>48</v>
      </c>
      <c r="BN28" s="14">
        <v>61</v>
      </c>
      <c r="BO28" s="14">
        <v>77</v>
      </c>
      <c r="BP28" s="14">
        <v>63</v>
      </c>
      <c r="BQ28" s="14">
        <v>57</v>
      </c>
      <c r="BR28" s="16">
        <v>306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100</v>
      </c>
      <c r="R29" s="17">
        <v>100</v>
      </c>
      <c r="S29" s="17">
        <v>120</v>
      </c>
      <c r="T29" s="17">
        <v>114</v>
      </c>
      <c r="U29" s="17">
        <v>98</v>
      </c>
      <c r="V29" s="17">
        <v>532</v>
      </c>
      <c r="W29" s="276" t="s">
        <v>12</v>
      </c>
      <c r="X29" s="277"/>
      <c r="Y29" s="17">
        <v>96</v>
      </c>
      <c r="Z29" s="17">
        <v>123</v>
      </c>
      <c r="AA29" s="17">
        <v>145</v>
      </c>
      <c r="AB29" s="17">
        <v>133</v>
      </c>
      <c r="AC29" s="17">
        <v>136</v>
      </c>
      <c r="AD29" s="17">
        <v>633</v>
      </c>
      <c r="AI29" s="274" t="s">
        <v>12</v>
      </c>
      <c r="AJ29" s="275"/>
      <c r="AK29" s="17">
        <v>1</v>
      </c>
      <c r="AL29" s="17">
        <v>1</v>
      </c>
      <c r="AM29" s="17">
        <v>0</v>
      </c>
      <c r="AN29" s="17">
        <v>1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1</v>
      </c>
      <c r="AU29" s="17">
        <v>2</v>
      </c>
      <c r="AV29" s="17">
        <v>1</v>
      </c>
      <c r="AW29" s="17">
        <v>1</v>
      </c>
      <c r="AX29" s="17">
        <v>5</v>
      </c>
      <c r="BC29" s="274" t="s">
        <v>12</v>
      </c>
      <c r="BD29" s="275"/>
      <c r="BE29" s="17">
        <v>101</v>
      </c>
      <c r="BF29" s="17">
        <v>101</v>
      </c>
      <c r="BG29" s="17">
        <v>120</v>
      </c>
      <c r="BH29" s="17">
        <v>115</v>
      </c>
      <c r="BI29" s="17">
        <v>98</v>
      </c>
      <c r="BJ29" s="17">
        <v>535</v>
      </c>
      <c r="BK29" s="276" t="s">
        <v>12</v>
      </c>
      <c r="BL29" s="277"/>
      <c r="BM29" s="17">
        <v>96</v>
      </c>
      <c r="BN29" s="17">
        <v>124</v>
      </c>
      <c r="BO29" s="17">
        <v>147</v>
      </c>
      <c r="BP29" s="17">
        <v>134</v>
      </c>
      <c r="BQ29" s="17">
        <v>137</v>
      </c>
      <c r="BR29" s="17">
        <v>638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780</v>
      </c>
      <c r="D32" s="346">
        <v>816</v>
      </c>
      <c r="E32" s="348">
        <v>1596</v>
      </c>
      <c r="F32" s="344">
        <v>0</v>
      </c>
      <c r="G32" s="346">
        <v>0</v>
      </c>
      <c r="H32" s="348">
        <v>0</v>
      </c>
      <c r="I32" s="338">
        <v>780</v>
      </c>
      <c r="J32" s="340">
        <v>816</v>
      </c>
      <c r="K32" s="342">
        <v>1596</v>
      </c>
      <c r="O32" s="274" t="s">
        <v>13</v>
      </c>
      <c r="P32" s="278"/>
      <c r="Q32" s="215">
        <v>88</v>
      </c>
      <c r="R32" s="216">
        <v>86</v>
      </c>
      <c r="S32" s="216">
        <v>60</v>
      </c>
      <c r="T32" s="216">
        <v>67</v>
      </c>
      <c r="U32" s="216">
        <v>61</v>
      </c>
      <c r="V32" s="216">
        <v>362</v>
      </c>
      <c r="W32" s="286" t="s">
        <v>13</v>
      </c>
      <c r="X32" s="287"/>
      <c r="Y32" s="216">
        <v>66</v>
      </c>
      <c r="Z32" s="216">
        <v>64</v>
      </c>
      <c r="AA32" s="216">
        <v>51</v>
      </c>
      <c r="AB32" s="216">
        <v>51</v>
      </c>
      <c r="AC32" s="216">
        <v>49</v>
      </c>
      <c r="AD32" s="217">
        <v>281</v>
      </c>
      <c r="AI32" s="274" t="s">
        <v>13</v>
      </c>
      <c r="AJ32" s="278"/>
      <c r="AK32" s="215"/>
      <c r="AL32" s="216">
        <v>1</v>
      </c>
      <c r="AM32" s="216"/>
      <c r="AN32" s="216"/>
      <c r="AO32" s="216"/>
      <c r="AP32" s="216">
        <v>1</v>
      </c>
      <c r="AQ32" s="286" t="s">
        <v>13</v>
      </c>
      <c r="AR32" s="287"/>
      <c r="AS32" s="216"/>
      <c r="AT32" s="216"/>
      <c r="AU32" s="216"/>
      <c r="AV32" s="216">
        <v>1</v>
      </c>
      <c r="AW32" s="216"/>
      <c r="AX32" s="217">
        <v>1</v>
      </c>
      <c r="BC32" s="274" t="s">
        <v>13</v>
      </c>
      <c r="BD32" s="278"/>
      <c r="BE32" s="215">
        <v>88</v>
      </c>
      <c r="BF32" s="215">
        <v>87</v>
      </c>
      <c r="BG32" s="215">
        <v>60</v>
      </c>
      <c r="BH32" s="215">
        <v>67</v>
      </c>
      <c r="BI32" s="215">
        <v>61</v>
      </c>
      <c r="BJ32" s="216">
        <v>363</v>
      </c>
      <c r="BK32" s="288" t="s">
        <v>13</v>
      </c>
      <c r="BL32" s="288"/>
      <c r="BM32" s="215">
        <v>66</v>
      </c>
      <c r="BN32" s="215">
        <v>64</v>
      </c>
      <c r="BO32" s="215">
        <v>51</v>
      </c>
      <c r="BP32" s="215">
        <v>52</v>
      </c>
      <c r="BQ32" s="215">
        <v>49</v>
      </c>
      <c r="BR32" s="217">
        <v>282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73</v>
      </c>
      <c r="R33" s="15">
        <v>61</v>
      </c>
      <c r="S33" s="15">
        <v>61</v>
      </c>
      <c r="T33" s="15">
        <v>84</v>
      </c>
      <c r="U33" s="15">
        <v>67</v>
      </c>
      <c r="V33" s="15">
        <v>346</v>
      </c>
      <c r="W33" s="281" t="s">
        <v>15</v>
      </c>
      <c r="X33" s="282"/>
      <c r="Y33" s="15">
        <v>52</v>
      </c>
      <c r="Z33" s="15">
        <v>54</v>
      </c>
      <c r="AA33" s="15">
        <v>56</v>
      </c>
      <c r="AB33" s="15">
        <v>58</v>
      </c>
      <c r="AC33" s="15">
        <v>49</v>
      </c>
      <c r="AD33" s="16">
        <v>269</v>
      </c>
      <c r="AI33" s="274" t="s">
        <v>15</v>
      </c>
      <c r="AJ33" s="278"/>
      <c r="AK33" s="14"/>
      <c r="AL33" s="15">
        <v>1</v>
      </c>
      <c r="AM33" s="15"/>
      <c r="AN33" s="15">
        <v>2</v>
      </c>
      <c r="AO33" s="15">
        <v>2</v>
      </c>
      <c r="AP33" s="15">
        <v>5</v>
      </c>
      <c r="AQ33" s="281" t="s">
        <v>15</v>
      </c>
      <c r="AR33" s="282"/>
      <c r="AS33" s="15"/>
      <c r="AT33" s="15"/>
      <c r="AU33" s="15"/>
      <c r="AV33" s="15"/>
      <c r="AW33" s="15"/>
      <c r="AX33" s="16">
        <v>0</v>
      </c>
      <c r="BC33" s="274" t="s">
        <v>15</v>
      </c>
      <c r="BD33" s="278"/>
      <c r="BE33" s="14">
        <v>73</v>
      </c>
      <c r="BF33" s="14">
        <v>62</v>
      </c>
      <c r="BG33" s="14">
        <v>61</v>
      </c>
      <c r="BH33" s="14">
        <v>86</v>
      </c>
      <c r="BI33" s="14">
        <v>69</v>
      </c>
      <c r="BJ33" s="15">
        <v>351</v>
      </c>
      <c r="BK33" s="283" t="s">
        <v>15</v>
      </c>
      <c r="BL33" s="283"/>
      <c r="BM33" s="14">
        <v>52</v>
      </c>
      <c r="BN33" s="14">
        <v>54</v>
      </c>
      <c r="BO33" s="14">
        <v>56</v>
      </c>
      <c r="BP33" s="14">
        <v>58</v>
      </c>
      <c r="BQ33" s="14">
        <v>49</v>
      </c>
      <c r="BR33" s="16">
        <v>269</v>
      </c>
    </row>
    <row r="34" spans="2:70" x14ac:dyDescent="0.15">
      <c r="B34" s="80" t="s">
        <v>46</v>
      </c>
      <c r="C34" s="330">
        <v>907</v>
      </c>
      <c r="D34" s="332">
        <v>1417</v>
      </c>
      <c r="E34" s="334">
        <v>2324</v>
      </c>
      <c r="F34" s="330">
        <v>0</v>
      </c>
      <c r="G34" s="336">
        <v>0</v>
      </c>
      <c r="H34" s="337">
        <v>0</v>
      </c>
      <c r="I34" s="324">
        <v>907</v>
      </c>
      <c r="J34" s="326">
        <v>1417</v>
      </c>
      <c r="K34" s="328">
        <v>2324</v>
      </c>
      <c r="O34" s="274" t="s">
        <v>12</v>
      </c>
      <c r="P34" s="275"/>
      <c r="Q34" s="17">
        <v>161</v>
      </c>
      <c r="R34" s="17">
        <v>147</v>
      </c>
      <c r="S34" s="17">
        <v>121</v>
      </c>
      <c r="T34" s="17">
        <v>151</v>
      </c>
      <c r="U34" s="17">
        <v>128</v>
      </c>
      <c r="V34" s="17">
        <v>708</v>
      </c>
      <c r="W34" s="276" t="s">
        <v>12</v>
      </c>
      <c r="X34" s="277"/>
      <c r="Y34" s="17">
        <v>118</v>
      </c>
      <c r="Z34" s="17">
        <v>118</v>
      </c>
      <c r="AA34" s="17">
        <v>107</v>
      </c>
      <c r="AB34" s="17">
        <v>109</v>
      </c>
      <c r="AC34" s="17">
        <v>98</v>
      </c>
      <c r="AD34" s="17">
        <v>550</v>
      </c>
      <c r="AI34" s="274" t="s">
        <v>12</v>
      </c>
      <c r="AJ34" s="275"/>
      <c r="AK34" s="17">
        <v>0</v>
      </c>
      <c r="AL34" s="17">
        <v>2</v>
      </c>
      <c r="AM34" s="17">
        <v>0</v>
      </c>
      <c r="AN34" s="17">
        <v>2</v>
      </c>
      <c r="AO34" s="17">
        <v>2</v>
      </c>
      <c r="AP34" s="17">
        <v>6</v>
      </c>
      <c r="AQ34" s="276" t="s">
        <v>12</v>
      </c>
      <c r="AR34" s="277"/>
      <c r="AS34" s="17">
        <v>0</v>
      </c>
      <c r="AT34" s="17">
        <v>0</v>
      </c>
      <c r="AU34" s="17">
        <v>0</v>
      </c>
      <c r="AV34" s="17">
        <v>1</v>
      </c>
      <c r="AW34" s="17">
        <v>0</v>
      </c>
      <c r="AX34" s="17">
        <v>1</v>
      </c>
      <c r="BC34" s="274" t="s">
        <v>12</v>
      </c>
      <c r="BD34" s="275"/>
      <c r="BE34" s="17">
        <v>161</v>
      </c>
      <c r="BF34" s="17">
        <v>149</v>
      </c>
      <c r="BG34" s="17">
        <v>121</v>
      </c>
      <c r="BH34" s="17">
        <v>153</v>
      </c>
      <c r="BI34" s="17">
        <v>130</v>
      </c>
      <c r="BJ34" s="17">
        <v>714</v>
      </c>
      <c r="BK34" s="276" t="s">
        <v>12</v>
      </c>
      <c r="BL34" s="277"/>
      <c r="BM34" s="17">
        <v>118</v>
      </c>
      <c r="BN34" s="17">
        <v>118</v>
      </c>
      <c r="BO34" s="17">
        <v>107</v>
      </c>
      <c r="BP34" s="17">
        <v>110</v>
      </c>
      <c r="BQ34" s="17">
        <v>98</v>
      </c>
      <c r="BR34" s="17">
        <v>551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215">
        <v>64</v>
      </c>
      <c r="R37" s="216">
        <v>54</v>
      </c>
      <c r="S37" s="216">
        <v>46</v>
      </c>
      <c r="T37" s="216">
        <v>57</v>
      </c>
      <c r="U37" s="216">
        <v>77</v>
      </c>
      <c r="V37" s="216">
        <v>298</v>
      </c>
      <c r="W37" s="286" t="s">
        <v>13</v>
      </c>
      <c r="X37" s="287"/>
      <c r="Y37" s="216">
        <v>71</v>
      </c>
      <c r="Z37" s="216">
        <v>78</v>
      </c>
      <c r="AA37" s="216">
        <v>68</v>
      </c>
      <c r="AB37" s="216">
        <v>73</v>
      </c>
      <c r="AC37" s="216">
        <v>59</v>
      </c>
      <c r="AD37" s="217">
        <v>349</v>
      </c>
      <c r="AI37" s="274" t="s">
        <v>13</v>
      </c>
      <c r="AJ37" s="278"/>
      <c r="AK37" s="215"/>
      <c r="AL37" s="216"/>
      <c r="AM37" s="216">
        <v>1</v>
      </c>
      <c r="AN37" s="216"/>
      <c r="AO37" s="216"/>
      <c r="AP37" s="216">
        <v>1</v>
      </c>
      <c r="AQ37" s="286" t="s">
        <v>13</v>
      </c>
      <c r="AR37" s="287"/>
      <c r="AS37" s="216"/>
      <c r="AT37" s="216"/>
      <c r="AU37" s="216"/>
      <c r="AV37" s="216"/>
      <c r="AW37" s="216"/>
      <c r="AX37" s="217">
        <v>0</v>
      </c>
      <c r="BC37" s="274" t="s">
        <v>13</v>
      </c>
      <c r="BD37" s="278"/>
      <c r="BE37" s="215">
        <v>64</v>
      </c>
      <c r="BF37" s="215">
        <v>54</v>
      </c>
      <c r="BG37" s="215">
        <v>47</v>
      </c>
      <c r="BH37" s="215">
        <v>57</v>
      </c>
      <c r="BI37" s="215">
        <v>77</v>
      </c>
      <c r="BJ37" s="216">
        <v>299</v>
      </c>
      <c r="BK37" s="288" t="s">
        <v>13</v>
      </c>
      <c r="BL37" s="288"/>
      <c r="BM37" s="215">
        <v>71</v>
      </c>
      <c r="BN37" s="215">
        <v>78</v>
      </c>
      <c r="BO37" s="215">
        <v>68</v>
      </c>
      <c r="BP37" s="215">
        <v>73</v>
      </c>
      <c r="BQ37" s="215">
        <v>59</v>
      </c>
      <c r="BR37" s="217">
        <v>349</v>
      </c>
    </row>
    <row r="38" spans="2:70" ht="14.25" thickBot="1" x14ac:dyDescent="0.2">
      <c r="B38" s="135" t="s">
        <v>41</v>
      </c>
      <c r="C38" s="308">
        <v>0.16719999999999999</v>
      </c>
      <c r="D38" s="309">
        <v>0.1595</v>
      </c>
      <c r="E38" s="310">
        <v>0.16320000000000001</v>
      </c>
      <c r="F38" s="308">
        <v>0</v>
      </c>
      <c r="G38" s="309">
        <v>0</v>
      </c>
      <c r="H38" s="311">
        <v>0</v>
      </c>
      <c r="I38" s="305">
        <v>0.1658</v>
      </c>
      <c r="J38" s="306">
        <v>0.15759999999999999</v>
      </c>
      <c r="K38" s="307">
        <v>0.1615</v>
      </c>
      <c r="O38" s="274" t="s">
        <v>15</v>
      </c>
      <c r="P38" s="278"/>
      <c r="Q38" s="14">
        <v>46</v>
      </c>
      <c r="R38" s="15">
        <v>57</v>
      </c>
      <c r="S38" s="15">
        <v>64</v>
      </c>
      <c r="T38" s="15">
        <v>66</v>
      </c>
      <c r="U38" s="15">
        <v>71</v>
      </c>
      <c r="V38" s="15">
        <v>304</v>
      </c>
      <c r="W38" s="281" t="s">
        <v>15</v>
      </c>
      <c r="X38" s="282"/>
      <c r="Y38" s="15">
        <v>62</v>
      </c>
      <c r="Z38" s="15">
        <v>68</v>
      </c>
      <c r="AA38" s="15">
        <v>80</v>
      </c>
      <c r="AB38" s="15">
        <v>87</v>
      </c>
      <c r="AC38" s="15">
        <v>86</v>
      </c>
      <c r="AD38" s="16">
        <v>383</v>
      </c>
      <c r="AI38" s="274" t="s">
        <v>15</v>
      </c>
      <c r="AJ38" s="278"/>
      <c r="AK38" s="14">
        <v>1</v>
      </c>
      <c r="AL38" s="15"/>
      <c r="AM38" s="15"/>
      <c r="AN38" s="15"/>
      <c r="AO38" s="15"/>
      <c r="AP38" s="15">
        <v>1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47</v>
      </c>
      <c r="BF38" s="14">
        <v>57</v>
      </c>
      <c r="BG38" s="14">
        <v>64</v>
      </c>
      <c r="BH38" s="14">
        <v>66</v>
      </c>
      <c r="BI38" s="14">
        <v>71</v>
      </c>
      <c r="BJ38" s="15">
        <v>305</v>
      </c>
      <c r="BK38" s="283" t="s">
        <v>15</v>
      </c>
      <c r="BL38" s="283"/>
      <c r="BM38" s="14">
        <v>62</v>
      </c>
      <c r="BN38" s="14">
        <v>68</v>
      </c>
      <c r="BO38" s="14">
        <v>80</v>
      </c>
      <c r="BP38" s="14">
        <v>87</v>
      </c>
      <c r="BQ38" s="14">
        <v>86</v>
      </c>
      <c r="BR38" s="16">
        <v>383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34"/>
      <c r="O39" s="274" t="s">
        <v>12</v>
      </c>
      <c r="P39" s="275"/>
      <c r="Q39" s="17">
        <v>110</v>
      </c>
      <c r="R39" s="17">
        <v>111</v>
      </c>
      <c r="S39" s="17">
        <v>110</v>
      </c>
      <c r="T39" s="17">
        <v>123</v>
      </c>
      <c r="U39" s="17">
        <v>148</v>
      </c>
      <c r="V39" s="17">
        <v>602</v>
      </c>
      <c r="W39" s="276" t="s">
        <v>12</v>
      </c>
      <c r="X39" s="277"/>
      <c r="Y39" s="17">
        <v>133</v>
      </c>
      <c r="Z39" s="17">
        <v>146</v>
      </c>
      <c r="AA39" s="17">
        <v>148</v>
      </c>
      <c r="AB39" s="17">
        <v>160</v>
      </c>
      <c r="AC39" s="17">
        <v>145</v>
      </c>
      <c r="AD39" s="17">
        <v>732</v>
      </c>
      <c r="AI39" s="274" t="s">
        <v>12</v>
      </c>
      <c r="AJ39" s="275"/>
      <c r="AK39" s="17">
        <v>1</v>
      </c>
      <c r="AL39" s="17">
        <v>0</v>
      </c>
      <c r="AM39" s="17">
        <v>1</v>
      </c>
      <c r="AN39" s="17">
        <v>0</v>
      </c>
      <c r="AO39" s="17">
        <v>0</v>
      </c>
      <c r="AP39" s="17">
        <v>2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111</v>
      </c>
      <c r="BF39" s="17">
        <v>111</v>
      </c>
      <c r="BG39" s="17">
        <v>111</v>
      </c>
      <c r="BH39" s="17">
        <v>123</v>
      </c>
      <c r="BI39" s="17">
        <v>148</v>
      </c>
      <c r="BJ39" s="17">
        <v>604</v>
      </c>
      <c r="BK39" s="276" t="s">
        <v>12</v>
      </c>
      <c r="BL39" s="277"/>
      <c r="BM39" s="17">
        <v>133</v>
      </c>
      <c r="BN39" s="17">
        <v>146</v>
      </c>
      <c r="BO39" s="17">
        <v>148</v>
      </c>
      <c r="BP39" s="17">
        <v>160</v>
      </c>
      <c r="BQ39" s="17">
        <v>145</v>
      </c>
      <c r="BR39" s="17">
        <v>732</v>
      </c>
    </row>
    <row r="40" spans="2:70" x14ac:dyDescent="0.15">
      <c r="B40" s="82" t="s">
        <v>43</v>
      </c>
      <c r="C40" s="297">
        <v>0.19450000000000001</v>
      </c>
      <c r="D40" s="299">
        <v>0.27700000000000002</v>
      </c>
      <c r="E40" s="301">
        <v>0.23769999999999999</v>
      </c>
      <c r="F40" s="297">
        <v>0</v>
      </c>
      <c r="G40" s="299">
        <v>0</v>
      </c>
      <c r="H40" s="303">
        <v>0</v>
      </c>
      <c r="I40" s="291">
        <v>0.1928</v>
      </c>
      <c r="J40" s="293">
        <v>0.2737</v>
      </c>
      <c r="K40" s="295">
        <v>0.23519999999999999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215">
        <v>90</v>
      </c>
      <c r="R42" s="216">
        <v>84</v>
      </c>
      <c r="S42" s="216">
        <v>91</v>
      </c>
      <c r="T42" s="216">
        <v>78</v>
      </c>
      <c r="U42" s="216">
        <v>88</v>
      </c>
      <c r="V42" s="216">
        <v>431</v>
      </c>
      <c r="W42" s="286" t="s">
        <v>13</v>
      </c>
      <c r="X42" s="287"/>
      <c r="Y42" s="216">
        <v>80</v>
      </c>
      <c r="Z42" s="216">
        <v>94</v>
      </c>
      <c r="AA42" s="216">
        <v>98</v>
      </c>
      <c r="AB42" s="216">
        <v>85</v>
      </c>
      <c r="AC42" s="216">
        <v>42</v>
      </c>
      <c r="AD42" s="217">
        <v>399</v>
      </c>
      <c r="AI42" s="274" t="s">
        <v>13</v>
      </c>
      <c r="AJ42" s="278"/>
      <c r="AK42" s="215"/>
      <c r="AL42" s="216"/>
      <c r="AM42" s="216"/>
      <c r="AN42" s="216"/>
      <c r="AO42" s="216"/>
      <c r="AP42" s="216">
        <v>0</v>
      </c>
      <c r="AQ42" s="286" t="s">
        <v>13</v>
      </c>
      <c r="AR42" s="287"/>
      <c r="AS42" s="216"/>
      <c r="AT42" s="216"/>
      <c r="AU42" s="216"/>
      <c r="AV42" s="216"/>
      <c r="AW42" s="216"/>
      <c r="AX42" s="217">
        <v>0</v>
      </c>
      <c r="BC42" s="274" t="s">
        <v>13</v>
      </c>
      <c r="BD42" s="278"/>
      <c r="BE42" s="215">
        <v>90</v>
      </c>
      <c r="BF42" s="215">
        <v>84</v>
      </c>
      <c r="BG42" s="215">
        <v>91</v>
      </c>
      <c r="BH42" s="215">
        <v>78</v>
      </c>
      <c r="BI42" s="215">
        <v>88</v>
      </c>
      <c r="BJ42" s="217">
        <v>431</v>
      </c>
      <c r="BK42" s="288" t="s">
        <v>13</v>
      </c>
      <c r="BL42" s="288"/>
      <c r="BM42" s="215">
        <v>80</v>
      </c>
      <c r="BN42" s="215">
        <v>94</v>
      </c>
      <c r="BO42" s="215">
        <v>98</v>
      </c>
      <c r="BP42" s="215">
        <v>85</v>
      </c>
      <c r="BQ42" s="215">
        <v>42</v>
      </c>
      <c r="BR42" s="217">
        <v>399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76</v>
      </c>
      <c r="R43" s="15">
        <v>83</v>
      </c>
      <c r="S43" s="15">
        <v>82</v>
      </c>
      <c r="T43" s="15">
        <v>92</v>
      </c>
      <c r="U43" s="15">
        <v>100</v>
      </c>
      <c r="V43" s="15">
        <v>433</v>
      </c>
      <c r="W43" s="281" t="s">
        <v>15</v>
      </c>
      <c r="X43" s="282"/>
      <c r="Y43" s="15">
        <v>107</v>
      </c>
      <c r="Z43" s="15">
        <v>105</v>
      </c>
      <c r="AA43" s="15">
        <v>99</v>
      </c>
      <c r="AB43" s="15">
        <v>121</v>
      </c>
      <c r="AC43" s="15">
        <v>83</v>
      </c>
      <c r="AD43" s="160">
        <v>515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76</v>
      </c>
      <c r="BF43" s="14">
        <v>83</v>
      </c>
      <c r="BG43" s="14">
        <v>82</v>
      </c>
      <c r="BH43" s="14">
        <v>92</v>
      </c>
      <c r="BI43" s="14">
        <v>100</v>
      </c>
      <c r="BJ43" s="15">
        <v>433</v>
      </c>
      <c r="BK43" s="283" t="s">
        <v>15</v>
      </c>
      <c r="BL43" s="283"/>
      <c r="BM43" s="14">
        <v>107</v>
      </c>
      <c r="BN43" s="14">
        <v>105</v>
      </c>
      <c r="BO43" s="14">
        <v>99</v>
      </c>
      <c r="BP43" s="14">
        <v>121</v>
      </c>
      <c r="BQ43" s="14">
        <v>83</v>
      </c>
      <c r="BR43" s="16">
        <v>515</v>
      </c>
    </row>
    <row r="44" spans="2:70" x14ac:dyDescent="0.15">
      <c r="O44" s="274" t="s">
        <v>12</v>
      </c>
      <c r="P44" s="275"/>
      <c r="Q44" s="17">
        <v>166</v>
      </c>
      <c r="R44" s="17">
        <v>167</v>
      </c>
      <c r="S44" s="17">
        <v>173</v>
      </c>
      <c r="T44" s="17">
        <v>170</v>
      </c>
      <c r="U44" s="17">
        <v>188</v>
      </c>
      <c r="V44" s="17">
        <v>864</v>
      </c>
      <c r="W44" s="276" t="s">
        <v>12</v>
      </c>
      <c r="X44" s="277"/>
      <c r="Y44" s="17">
        <v>187</v>
      </c>
      <c r="Z44" s="17">
        <v>199</v>
      </c>
      <c r="AA44" s="17">
        <v>197</v>
      </c>
      <c r="AB44" s="17">
        <v>206</v>
      </c>
      <c r="AC44" s="17">
        <v>125</v>
      </c>
      <c r="AD44" s="17">
        <v>914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166</v>
      </c>
      <c r="BF44" s="17">
        <v>167</v>
      </c>
      <c r="BG44" s="17">
        <v>173</v>
      </c>
      <c r="BH44" s="17">
        <v>170</v>
      </c>
      <c r="BI44" s="17">
        <v>188</v>
      </c>
      <c r="BJ44" s="17">
        <v>864</v>
      </c>
      <c r="BK44" s="276" t="s">
        <v>12</v>
      </c>
      <c r="BL44" s="277"/>
      <c r="BM44" s="17">
        <v>187</v>
      </c>
      <c r="BN44" s="17">
        <v>199</v>
      </c>
      <c r="BO44" s="17">
        <v>197</v>
      </c>
      <c r="BP44" s="17">
        <v>206</v>
      </c>
      <c r="BQ44" s="17">
        <v>125</v>
      </c>
      <c r="BR44" s="17">
        <v>914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215">
        <v>40</v>
      </c>
      <c r="R47" s="216">
        <v>57</v>
      </c>
      <c r="S47" s="216">
        <v>59</v>
      </c>
      <c r="T47" s="216">
        <v>56</v>
      </c>
      <c r="U47" s="216">
        <v>43</v>
      </c>
      <c r="V47" s="216">
        <v>255</v>
      </c>
      <c r="W47" s="286" t="s">
        <v>13</v>
      </c>
      <c r="X47" s="287"/>
      <c r="Y47" s="216">
        <v>34</v>
      </c>
      <c r="Z47" s="216">
        <v>40</v>
      </c>
      <c r="AA47" s="216">
        <v>23</v>
      </c>
      <c r="AB47" s="216">
        <v>26</v>
      </c>
      <c r="AC47" s="216">
        <v>29</v>
      </c>
      <c r="AD47" s="217">
        <v>152</v>
      </c>
      <c r="AI47" s="274" t="s">
        <v>13</v>
      </c>
      <c r="AJ47" s="278"/>
      <c r="AK47" s="215"/>
      <c r="AL47" s="216"/>
      <c r="AM47" s="216"/>
      <c r="AN47" s="216"/>
      <c r="AO47" s="216"/>
      <c r="AP47" s="216">
        <v>0</v>
      </c>
      <c r="AQ47" s="286" t="s">
        <v>13</v>
      </c>
      <c r="AR47" s="287"/>
      <c r="AS47" s="216"/>
      <c r="AT47" s="216"/>
      <c r="AU47" s="216"/>
      <c r="AV47" s="216"/>
      <c r="AW47" s="216"/>
      <c r="AX47" s="217">
        <v>0</v>
      </c>
      <c r="BC47" s="274" t="s">
        <v>13</v>
      </c>
      <c r="BD47" s="278"/>
      <c r="BE47" s="215">
        <v>40</v>
      </c>
      <c r="BF47" s="215">
        <v>57</v>
      </c>
      <c r="BG47" s="215">
        <v>59</v>
      </c>
      <c r="BH47" s="215">
        <v>56</v>
      </c>
      <c r="BI47" s="215">
        <v>43</v>
      </c>
      <c r="BJ47" s="216">
        <v>255</v>
      </c>
      <c r="BK47" s="288" t="s">
        <v>13</v>
      </c>
      <c r="BL47" s="288"/>
      <c r="BM47" s="215">
        <v>34</v>
      </c>
      <c r="BN47" s="215">
        <v>40</v>
      </c>
      <c r="BO47" s="215">
        <v>23</v>
      </c>
      <c r="BP47" s="215">
        <v>26</v>
      </c>
      <c r="BQ47" s="215">
        <v>29</v>
      </c>
      <c r="BR47" s="217">
        <v>152</v>
      </c>
    </row>
    <row r="48" spans="2:70" ht="14.25" thickBot="1" x14ac:dyDescent="0.2">
      <c r="O48" s="274" t="s">
        <v>15</v>
      </c>
      <c r="P48" s="278"/>
      <c r="Q48" s="14">
        <v>52</v>
      </c>
      <c r="R48" s="15">
        <v>75</v>
      </c>
      <c r="S48" s="15">
        <v>68</v>
      </c>
      <c r="T48" s="15">
        <v>72</v>
      </c>
      <c r="U48" s="15">
        <v>54</v>
      </c>
      <c r="V48" s="15">
        <v>321</v>
      </c>
      <c r="W48" s="281" t="s">
        <v>15</v>
      </c>
      <c r="X48" s="282"/>
      <c r="Y48" s="15">
        <v>52</v>
      </c>
      <c r="Z48" s="15">
        <v>47</v>
      </c>
      <c r="AA48" s="15">
        <v>56</v>
      </c>
      <c r="AB48" s="15">
        <v>60</v>
      </c>
      <c r="AC48" s="15">
        <v>58</v>
      </c>
      <c r="AD48" s="16">
        <v>273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52</v>
      </c>
      <c r="BF48" s="14">
        <v>75</v>
      </c>
      <c r="BG48" s="14">
        <v>68</v>
      </c>
      <c r="BH48" s="14">
        <v>72</v>
      </c>
      <c r="BI48" s="14">
        <v>54</v>
      </c>
      <c r="BJ48" s="15">
        <v>321</v>
      </c>
      <c r="BK48" s="283" t="s">
        <v>15</v>
      </c>
      <c r="BL48" s="283"/>
      <c r="BM48" s="14">
        <v>52</v>
      </c>
      <c r="BN48" s="14">
        <v>47</v>
      </c>
      <c r="BO48" s="14">
        <v>56</v>
      </c>
      <c r="BP48" s="14">
        <v>60</v>
      </c>
      <c r="BQ48" s="14">
        <v>58</v>
      </c>
      <c r="BR48" s="16">
        <v>273</v>
      </c>
    </row>
    <row r="49" spans="15:76" x14ac:dyDescent="0.15">
      <c r="O49" s="274" t="s">
        <v>12</v>
      </c>
      <c r="P49" s="275"/>
      <c r="Q49" s="17">
        <v>92</v>
      </c>
      <c r="R49" s="17">
        <v>132</v>
      </c>
      <c r="S49" s="17">
        <v>127</v>
      </c>
      <c r="T49" s="17">
        <v>128</v>
      </c>
      <c r="U49" s="17">
        <v>97</v>
      </c>
      <c r="V49" s="17">
        <v>576</v>
      </c>
      <c r="W49" s="276" t="s">
        <v>12</v>
      </c>
      <c r="X49" s="277"/>
      <c r="Y49" s="17">
        <v>86</v>
      </c>
      <c r="Z49" s="17">
        <v>87</v>
      </c>
      <c r="AA49" s="17">
        <v>79</v>
      </c>
      <c r="AB49" s="17">
        <v>86</v>
      </c>
      <c r="AC49" s="17">
        <v>87</v>
      </c>
      <c r="AD49" s="17">
        <v>425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92</v>
      </c>
      <c r="BF49" s="17">
        <v>132</v>
      </c>
      <c r="BG49" s="17">
        <v>127</v>
      </c>
      <c r="BH49" s="17">
        <v>128</v>
      </c>
      <c r="BI49" s="17">
        <v>97</v>
      </c>
      <c r="BJ49" s="17">
        <v>576</v>
      </c>
      <c r="BK49" s="276" t="s">
        <v>12</v>
      </c>
      <c r="BL49" s="277"/>
      <c r="BM49" s="17">
        <v>86</v>
      </c>
      <c r="BN49" s="17">
        <v>87</v>
      </c>
      <c r="BO49" s="17">
        <v>79</v>
      </c>
      <c r="BP49" s="17">
        <v>86</v>
      </c>
      <c r="BQ49" s="17">
        <v>87</v>
      </c>
      <c r="BR49" s="17">
        <v>425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215">
        <v>22</v>
      </c>
      <c r="R52" s="216">
        <v>16</v>
      </c>
      <c r="S52" s="216">
        <v>19</v>
      </c>
      <c r="T52" s="216">
        <v>15</v>
      </c>
      <c r="U52" s="216">
        <v>9</v>
      </c>
      <c r="V52" s="216">
        <v>81</v>
      </c>
      <c r="W52" s="286" t="s">
        <v>13</v>
      </c>
      <c r="X52" s="287"/>
      <c r="Y52" s="216">
        <v>7</v>
      </c>
      <c r="Z52" s="216">
        <v>2</v>
      </c>
      <c r="AA52" s="216">
        <v>4</v>
      </c>
      <c r="AB52" s="216">
        <v>5</v>
      </c>
      <c r="AC52" s="216">
        <v>1</v>
      </c>
      <c r="AD52" s="217">
        <v>19</v>
      </c>
      <c r="AI52" s="274" t="s">
        <v>13</v>
      </c>
      <c r="AJ52" s="278"/>
      <c r="AK52" s="215"/>
      <c r="AL52" s="216"/>
      <c r="AM52" s="216"/>
      <c r="AN52" s="216"/>
      <c r="AO52" s="216"/>
      <c r="AP52" s="216">
        <v>0</v>
      </c>
      <c r="AQ52" s="286" t="s">
        <v>13</v>
      </c>
      <c r="AR52" s="287"/>
      <c r="AS52" s="216"/>
      <c r="AT52" s="216"/>
      <c r="AU52" s="216"/>
      <c r="AV52" s="216"/>
      <c r="AW52" s="216"/>
      <c r="AX52" s="217">
        <v>0</v>
      </c>
      <c r="BC52" s="274" t="s">
        <v>13</v>
      </c>
      <c r="BD52" s="278"/>
      <c r="BE52" s="215">
        <v>22</v>
      </c>
      <c r="BF52" s="215">
        <v>16</v>
      </c>
      <c r="BG52" s="215">
        <v>19</v>
      </c>
      <c r="BH52" s="215">
        <v>15</v>
      </c>
      <c r="BI52" s="215">
        <v>9</v>
      </c>
      <c r="BJ52" s="216">
        <v>81</v>
      </c>
      <c r="BK52" s="288" t="s">
        <v>13</v>
      </c>
      <c r="BL52" s="288"/>
      <c r="BM52" s="215">
        <v>7</v>
      </c>
      <c r="BN52" s="215">
        <v>2</v>
      </c>
      <c r="BO52" s="215">
        <v>4</v>
      </c>
      <c r="BP52" s="215">
        <v>5</v>
      </c>
      <c r="BQ52" s="215">
        <v>1</v>
      </c>
      <c r="BR52" s="217">
        <v>19</v>
      </c>
    </row>
    <row r="53" spans="15:76" ht="14.25" thickBot="1" x14ac:dyDescent="0.2">
      <c r="O53" s="274" t="s">
        <v>15</v>
      </c>
      <c r="P53" s="278"/>
      <c r="Q53" s="14">
        <v>49</v>
      </c>
      <c r="R53" s="15">
        <v>45</v>
      </c>
      <c r="S53" s="15">
        <v>51</v>
      </c>
      <c r="T53" s="15">
        <v>34</v>
      </c>
      <c r="U53" s="15">
        <v>29</v>
      </c>
      <c r="V53" s="15">
        <v>208</v>
      </c>
      <c r="W53" s="281" t="s">
        <v>15</v>
      </c>
      <c r="X53" s="282"/>
      <c r="Y53" s="15">
        <v>24</v>
      </c>
      <c r="Z53" s="15">
        <v>28</v>
      </c>
      <c r="AA53" s="15">
        <v>16</v>
      </c>
      <c r="AB53" s="15">
        <v>4</v>
      </c>
      <c r="AC53" s="15">
        <v>12</v>
      </c>
      <c r="AD53" s="16">
        <v>84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49</v>
      </c>
      <c r="BF53" s="14">
        <v>45</v>
      </c>
      <c r="BG53" s="14">
        <v>51</v>
      </c>
      <c r="BH53" s="14">
        <v>34</v>
      </c>
      <c r="BI53" s="14">
        <v>29</v>
      </c>
      <c r="BJ53" s="15">
        <v>208</v>
      </c>
      <c r="BK53" s="283" t="s">
        <v>15</v>
      </c>
      <c r="BL53" s="283"/>
      <c r="BM53" s="14">
        <v>24</v>
      </c>
      <c r="BN53" s="14">
        <v>28</v>
      </c>
      <c r="BO53" s="14">
        <v>16</v>
      </c>
      <c r="BP53" s="14">
        <v>4</v>
      </c>
      <c r="BQ53" s="14">
        <v>12</v>
      </c>
      <c r="BR53" s="16">
        <v>84</v>
      </c>
    </row>
    <row r="54" spans="15:76" x14ac:dyDescent="0.15">
      <c r="O54" s="274" t="s">
        <v>12</v>
      </c>
      <c r="P54" s="275"/>
      <c r="Q54" s="17">
        <v>71</v>
      </c>
      <c r="R54" s="17">
        <v>61</v>
      </c>
      <c r="S54" s="17">
        <v>70</v>
      </c>
      <c r="T54" s="17">
        <v>49</v>
      </c>
      <c r="U54" s="17">
        <v>38</v>
      </c>
      <c r="V54" s="17">
        <v>289</v>
      </c>
      <c r="W54" s="276" t="s">
        <v>12</v>
      </c>
      <c r="X54" s="277"/>
      <c r="Y54" s="17">
        <v>31</v>
      </c>
      <c r="Z54" s="17">
        <v>30</v>
      </c>
      <c r="AA54" s="17">
        <v>20</v>
      </c>
      <c r="AB54" s="17">
        <v>9</v>
      </c>
      <c r="AC54" s="17">
        <v>13</v>
      </c>
      <c r="AD54" s="17">
        <v>103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71</v>
      </c>
      <c r="BF54" s="17">
        <v>61</v>
      </c>
      <c r="BG54" s="17">
        <v>70</v>
      </c>
      <c r="BH54" s="17">
        <v>49</v>
      </c>
      <c r="BI54" s="17">
        <v>38</v>
      </c>
      <c r="BJ54" s="17">
        <v>289</v>
      </c>
      <c r="BK54" s="276" t="s">
        <v>12</v>
      </c>
      <c r="BL54" s="277"/>
      <c r="BM54" s="17">
        <v>31</v>
      </c>
      <c r="BN54" s="17">
        <v>30</v>
      </c>
      <c r="BO54" s="17">
        <v>20</v>
      </c>
      <c r="BP54" s="17">
        <v>9</v>
      </c>
      <c r="BQ54" s="17">
        <v>13</v>
      </c>
      <c r="BR54" s="17">
        <v>103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15">
        <v>1</v>
      </c>
      <c r="R57" s="216"/>
      <c r="S57" s="216"/>
      <c r="T57" s="216"/>
      <c r="U57" s="216"/>
      <c r="V57" s="216">
        <v>1</v>
      </c>
      <c r="W57" s="284" t="s">
        <v>13</v>
      </c>
      <c r="X57" s="285"/>
      <c r="Y57" s="216"/>
      <c r="Z57" s="216"/>
      <c r="AA57" s="216"/>
      <c r="AB57" s="216"/>
      <c r="AC57" s="216"/>
      <c r="AD57" s="217">
        <v>0</v>
      </c>
      <c r="AI57" s="274" t="s">
        <v>13</v>
      </c>
      <c r="AJ57" s="278"/>
      <c r="AK57" s="215"/>
      <c r="AL57" s="216"/>
      <c r="AM57" s="216"/>
      <c r="AN57" s="216"/>
      <c r="AO57" s="216"/>
      <c r="AP57" s="216">
        <v>0</v>
      </c>
      <c r="AQ57" s="286" t="s">
        <v>13</v>
      </c>
      <c r="AR57" s="287"/>
      <c r="AS57" s="216"/>
      <c r="AT57" s="216"/>
      <c r="AU57" s="216"/>
      <c r="AV57" s="216"/>
      <c r="AW57" s="216"/>
      <c r="AX57" s="217">
        <v>0</v>
      </c>
      <c r="BC57" s="274" t="s">
        <v>13</v>
      </c>
      <c r="BD57" s="278"/>
      <c r="BE57" s="215">
        <v>1</v>
      </c>
      <c r="BF57" s="215">
        <v>0</v>
      </c>
      <c r="BG57" s="215">
        <v>0</v>
      </c>
      <c r="BH57" s="215">
        <v>0</v>
      </c>
      <c r="BI57" s="215">
        <v>0</v>
      </c>
      <c r="BJ57" s="216">
        <v>1</v>
      </c>
      <c r="BK57" s="288" t="s">
        <v>13</v>
      </c>
      <c r="BL57" s="288"/>
      <c r="BM57" s="215">
        <v>0</v>
      </c>
      <c r="BN57" s="215">
        <v>0</v>
      </c>
      <c r="BO57" s="215">
        <v>0</v>
      </c>
      <c r="BP57" s="215">
        <v>0</v>
      </c>
      <c r="BQ57" s="215">
        <v>0</v>
      </c>
      <c r="BR57" s="217">
        <v>0</v>
      </c>
    </row>
    <row r="58" spans="15:76" ht="14.25" thickBot="1" x14ac:dyDescent="0.2">
      <c r="O58" s="274" t="s">
        <v>15</v>
      </c>
      <c r="P58" s="278"/>
      <c r="Q58" s="14">
        <v>7</v>
      </c>
      <c r="R58" s="15">
        <v>3</v>
      </c>
      <c r="S58" s="15">
        <v>1</v>
      </c>
      <c r="T58" s="15">
        <v>2</v>
      </c>
      <c r="U58" s="15">
        <v>2</v>
      </c>
      <c r="V58" s="15">
        <v>15</v>
      </c>
      <c r="W58" s="279" t="s">
        <v>15</v>
      </c>
      <c r="X58" s="280"/>
      <c r="Y58" s="15">
        <v>1</v>
      </c>
      <c r="Z58" s="15"/>
      <c r="AA58" s="15"/>
      <c r="AB58" s="15"/>
      <c r="AC58" s="15"/>
      <c r="AD58" s="16">
        <v>1</v>
      </c>
      <c r="AI58" s="274" t="s">
        <v>15</v>
      </c>
      <c r="AJ58" s="278"/>
      <c r="AK58" s="14"/>
      <c r="AL58" s="15"/>
      <c r="AM58" s="15"/>
      <c r="AN58" s="15"/>
      <c r="AO58" s="15"/>
      <c r="AP58" s="15">
        <v>0</v>
      </c>
      <c r="AQ58" s="281" t="s">
        <v>15</v>
      </c>
      <c r="AR58" s="282"/>
      <c r="AS58" s="15"/>
      <c r="AT58" s="15"/>
      <c r="AU58" s="15"/>
      <c r="AV58" s="15"/>
      <c r="AW58" s="15"/>
      <c r="AX58" s="16">
        <v>0</v>
      </c>
      <c r="BC58" s="274" t="s">
        <v>15</v>
      </c>
      <c r="BD58" s="278"/>
      <c r="BE58" s="14">
        <v>7</v>
      </c>
      <c r="BF58" s="14">
        <v>3</v>
      </c>
      <c r="BG58" s="14">
        <v>1</v>
      </c>
      <c r="BH58" s="14">
        <v>2</v>
      </c>
      <c r="BI58" s="14">
        <v>2</v>
      </c>
      <c r="BJ58" s="15">
        <v>15</v>
      </c>
      <c r="BK58" s="283" t="s">
        <v>15</v>
      </c>
      <c r="BL58" s="283"/>
      <c r="BM58" s="14">
        <v>1</v>
      </c>
      <c r="BN58" s="14">
        <v>0</v>
      </c>
      <c r="BO58" s="14">
        <v>0</v>
      </c>
      <c r="BP58" s="14">
        <v>0</v>
      </c>
      <c r="BQ58" s="14">
        <v>0</v>
      </c>
      <c r="BR58" s="16">
        <v>1</v>
      </c>
    </row>
    <row r="59" spans="15:76" x14ac:dyDescent="0.15">
      <c r="O59" s="274" t="s">
        <v>12</v>
      </c>
      <c r="P59" s="275"/>
      <c r="Q59" s="17">
        <v>8</v>
      </c>
      <c r="R59" s="17">
        <v>3</v>
      </c>
      <c r="S59" s="17">
        <v>1</v>
      </c>
      <c r="T59" s="17">
        <v>2</v>
      </c>
      <c r="U59" s="17">
        <v>2</v>
      </c>
      <c r="V59" s="17">
        <v>16</v>
      </c>
      <c r="W59" s="276" t="s">
        <v>12</v>
      </c>
      <c r="X59" s="277"/>
      <c r="Y59" s="17">
        <v>1</v>
      </c>
      <c r="Z59" s="17">
        <v>0</v>
      </c>
      <c r="AA59" s="17">
        <v>0</v>
      </c>
      <c r="AB59" s="17">
        <v>0</v>
      </c>
      <c r="AC59" s="17">
        <v>0</v>
      </c>
      <c r="AD59" s="17">
        <v>1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8</v>
      </c>
      <c r="BF59" s="17">
        <v>3</v>
      </c>
      <c r="BG59" s="17">
        <v>1</v>
      </c>
      <c r="BH59" s="17">
        <v>2</v>
      </c>
      <c r="BI59" s="17">
        <v>2</v>
      </c>
      <c r="BJ59" s="17">
        <v>16</v>
      </c>
      <c r="BK59" s="276" t="s">
        <v>12</v>
      </c>
      <c r="BL59" s="277"/>
      <c r="BM59" s="17">
        <v>1</v>
      </c>
      <c r="BN59" s="17">
        <v>0</v>
      </c>
      <c r="BO59" s="17">
        <v>0</v>
      </c>
      <c r="BP59" s="17">
        <v>0</v>
      </c>
      <c r="BQ59" s="17">
        <v>0</v>
      </c>
      <c r="BR59" s="17">
        <v>1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v>502</v>
      </c>
      <c r="S62" s="258"/>
      <c r="T62" s="44"/>
      <c r="U62" s="44"/>
      <c r="V62" s="195" t="s">
        <v>16</v>
      </c>
      <c r="W62" s="257">
        <v>2475</v>
      </c>
      <c r="X62" s="258"/>
      <c r="Y62" s="44"/>
      <c r="Z62" s="44"/>
      <c r="AA62" s="195" t="s">
        <v>16</v>
      </c>
      <c r="AB62" s="257">
        <v>1687</v>
      </c>
      <c r="AC62" s="258"/>
      <c r="AD62" s="37" t="s">
        <v>16</v>
      </c>
      <c r="AE62" s="164">
        <v>780</v>
      </c>
      <c r="AF62" s="164">
        <v>907</v>
      </c>
      <c r="AK62" s="196" t="s">
        <v>16</v>
      </c>
      <c r="AL62" s="259">
        <v>0</v>
      </c>
      <c r="AM62" s="260"/>
      <c r="AP62" s="196" t="s">
        <v>16</v>
      </c>
      <c r="AQ62" s="259">
        <v>41</v>
      </c>
      <c r="AR62" s="260"/>
      <c r="AU62" s="196" t="s">
        <v>16</v>
      </c>
      <c r="AV62" s="259">
        <v>0</v>
      </c>
      <c r="AW62" s="260"/>
      <c r="AX62" s="37" t="s">
        <v>16</v>
      </c>
      <c r="AY62" s="38">
        <v>0</v>
      </c>
      <c r="AZ62" s="38">
        <v>0</v>
      </c>
      <c r="BE62" s="196" t="s">
        <v>16</v>
      </c>
      <c r="BF62" s="242">
        <v>502</v>
      </c>
      <c r="BG62" s="243"/>
      <c r="BJ62" s="196" t="s">
        <v>16</v>
      </c>
      <c r="BK62" s="242">
        <v>2516</v>
      </c>
      <c r="BL62" s="243"/>
      <c r="BO62" s="196" t="s">
        <v>16</v>
      </c>
      <c r="BP62" s="242">
        <v>1687</v>
      </c>
      <c r="BQ62" s="243"/>
      <c r="BR62" s="37" t="s">
        <v>16</v>
      </c>
      <c r="BS62" s="164">
        <v>780</v>
      </c>
      <c r="BT62" s="164">
        <v>907</v>
      </c>
    </row>
    <row r="63" spans="15:76" ht="15" thickBot="1" x14ac:dyDescent="0.2">
      <c r="Q63" s="197" t="s">
        <v>14</v>
      </c>
      <c r="R63" s="244">
        <v>502</v>
      </c>
      <c r="S63" s="245"/>
      <c r="T63" s="44"/>
      <c r="U63" s="44"/>
      <c r="V63" s="197" t="s">
        <v>14</v>
      </c>
      <c r="W63" s="244">
        <v>2380</v>
      </c>
      <c r="X63" s="245"/>
      <c r="Y63" s="44"/>
      <c r="Z63" s="44"/>
      <c r="AA63" s="197" t="s">
        <v>14</v>
      </c>
      <c r="AB63" s="244">
        <v>2233</v>
      </c>
      <c r="AC63" s="245"/>
      <c r="AD63" s="37" t="s">
        <v>14</v>
      </c>
      <c r="AE63" s="165">
        <v>816</v>
      </c>
      <c r="AF63" s="165">
        <v>1417</v>
      </c>
      <c r="AK63" s="198" t="s">
        <v>14</v>
      </c>
      <c r="AL63" s="246">
        <v>0</v>
      </c>
      <c r="AM63" s="247"/>
      <c r="AP63" s="198" t="s">
        <v>14</v>
      </c>
      <c r="AQ63" s="246">
        <v>62</v>
      </c>
      <c r="AR63" s="247"/>
      <c r="AU63" s="198" t="s">
        <v>14</v>
      </c>
      <c r="AV63" s="246">
        <v>0</v>
      </c>
      <c r="AW63" s="247"/>
      <c r="AX63" s="37" t="s">
        <v>14</v>
      </c>
      <c r="AY63" s="39">
        <v>0</v>
      </c>
      <c r="AZ63" s="39">
        <v>0</v>
      </c>
      <c r="BE63" s="198" t="s">
        <v>14</v>
      </c>
      <c r="BF63" s="248">
        <v>502</v>
      </c>
      <c r="BG63" s="249"/>
      <c r="BJ63" s="198" t="s">
        <v>14</v>
      </c>
      <c r="BK63" s="248">
        <v>2442</v>
      </c>
      <c r="BL63" s="249"/>
      <c r="BO63" s="198" t="s">
        <v>14</v>
      </c>
      <c r="BP63" s="248">
        <v>2233</v>
      </c>
      <c r="BQ63" s="250"/>
      <c r="BR63" s="37" t="s">
        <v>14</v>
      </c>
      <c r="BS63" s="165">
        <v>816</v>
      </c>
      <c r="BT63" s="165">
        <v>1417</v>
      </c>
    </row>
    <row r="64" spans="15:76" ht="15" thickBot="1" x14ac:dyDescent="0.2">
      <c r="Q64" s="199" t="s">
        <v>12</v>
      </c>
      <c r="R64" s="238">
        <v>1004</v>
      </c>
      <c r="S64" s="239"/>
      <c r="T64" s="44"/>
      <c r="U64" s="44"/>
      <c r="V64" s="199" t="s">
        <v>12</v>
      </c>
      <c r="W64" s="238">
        <v>4855</v>
      </c>
      <c r="X64" s="239"/>
      <c r="Y64" s="44"/>
      <c r="Z64" s="44"/>
      <c r="AA64" s="199" t="s">
        <v>12</v>
      </c>
      <c r="AB64" s="238">
        <v>3920</v>
      </c>
      <c r="AC64" s="239"/>
      <c r="AD64" s="37" t="s">
        <v>12</v>
      </c>
      <c r="AE64" s="166">
        <v>1596</v>
      </c>
      <c r="AF64" s="167">
        <v>2324</v>
      </c>
      <c r="AK64" s="200" t="s">
        <v>12</v>
      </c>
      <c r="AL64" s="240">
        <v>0</v>
      </c>
      <c r="AM64" s="241"/>
      <c r="AP64" s="200" t="s">
        <v>12</v>
      </c>
      <c r="AQ64" s="240">
        <v>103</v>
      </c>
      <c r="AR64" s="241"/>
      <c r="AU64" s="200" t="s">
        <v>12</v>
      </c>
      <c r="AV64" s="240">
        <v>0</v>
      </c>
      <c r="AW64" s="241"/>
      <c r="AX64" s="37" t="s">
        <v>12</v>
      </c>
      <c r="AY64" s="40">
        <v>0</v>
      </c>
      <c r="AZ64" s="41">
        <v>0</v>
      </c>
      <c r="BE64" s="200" t="s">
        <v>12</v>
      </c>
      <c r="BF64" s="234">
        <v>1004</v>
      </c>
      <c r="BG64" s="235"/>
      <c r="BJ64" s="200" t="s">
        <v>12</v>
      </c>
      <c r="BK64" s="234">
        <v>4958</v>
      </c>
      <c r="BL64" s="235"/>
      <c r="BO64" s="200" t="s">
        <v>12</v>
      </c>
      <c r="BP64" s="234">
        <v>3920</v>
      </c>
      <c r="BQ64" s="235"/>
      <c r="BR64" s="37" t="s">
        <v>12</v>
      </c>
      <c r="BS64" s="166">
        <v>1596</v>
      </c>
      <c r="BT64" s="167">
        <v>2324</v>
      </c>
      <c r="BW64" s="32"/>
      <c r="BX64" s="32"/>
    </row>
    <row r="65" spans="17:76" ht="14.25" x14ac:dyDescent="0.15">
      <c r="Q65" s="50" t="s">
        <v>23</v>
      </c>
      <c r="R65" s="236">
        <v>0.10266898455874834</v>
      </c>
      <c r="S65" s="237"/>
      <c r="T65" s="44"/>
      <c r="U65" s="44"/>
      <c r="V65" s="50" t="s">
        <v>23</v>
      </c>
      <c r="W65" s="236">
        <v>0.49647203190510275</v>
      </c>
      <c r="X65" s="237"/>
      <c r="Y65" s="201"/>
      <c r="Z65" s="201"/>
      <c r="AA65" s="50" t="s">
        <v>23</v>
      </c>
      <c r="AB65" s="236">
        <v>0.40085898353614891</v>
      </c>
      <c r="AC65" s="237"/>
      <c r="AE65" s="42">
        <v>0.16320687186828919</v>
      </c>
      <c r="AF65" s="42">
        <v>0.23765211166785971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202"/>
      <c r="AT65" s="202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0.10159886662618903</v>
      </c>
      <c r="BG65" s="232"/>
      <c r="BJ65" s="162" t="s">
        <v>23</v>
      </c>
      <c r="BK65" s="231">
        <v>0.50172029953450714</v>
      </c>
      <c r="BL65" s="232"/>
      <c r="BM65" s="202"/>
      <c r="BN65" s="202"/>
      <c r="BO65" s="162" t="s">
        <v>23</v>
      </c>
      <c r="BP65" s="231">
        <v>0.3966808338393038</v>
      </c>
      <c r="BQ65" s="232"/>
      <c r="BS65" s="42">
        <v>0.16150576806314512</v>
      </c>
      <c r="BT65" s="42">
        <v>0.23517506577615868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1538</v>
      </c>
      <c r="AA74" s="233"/>
    </row>
    <row r="75" spans="17:76" x14ac:dyDescent="0.15">
      <c r="W75" s="35"/>
      <c r="X75" s="35"/>
      <c r="Y75" s="36" t="s">
        <v>27</v>
      </c>
      <c r="Z75" s="233">
        <v>1487</v>
      </c>
      <c r="AA75" s="233"/>
    </row>
  </sheetData>
  <mergeCells count="408"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96E9-1D5F-4441-8B87-D9EBB2070C7C}">
  <dimension ref="A1:BX75"/>
  <sheetViews>
    <sheetView view="pageBreakPreview" zoomScale="95" zoomScaleNormal="100" zoomScaleSheetLayoutView="95" workbookViewId="0">
      <selection activeCell="G12" sqref="G12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73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74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74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74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214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214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214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4670</v>
      </c>
      <c r="P7" s="378"/>
      <c r="Q7" s="211">
        <v>22</v>
      </c>
      <c r="R7" s="212">
        <v>17</v>
      </c>
      <c r="S7" s="212">
        <v>22</v>
      </c>
      <c r="T7" s="212">
        <v>30</v>
      </c>
      <c r="U7" s="212">
        <v>36</v>
      </c>
      <c r="V7" s="212">
        <v>127</v>
      </c>
      <c r="W7" s="286" t="s">
        <v>13</v>
      </c>
      <c r="X7" s="287"/>
      <c r="Y7" s="212">
        <v>33</v>
      </c>
      <c r="Z7" s="212">
        <v>36</v>
      </c>
      <c r="AA7" s="212">
        <v>36</v>
      </c>
      <c r="AB7" s="212">
        <v>41</v>
      </c>
      <c r="AC7" s="212">
        <v>40</v>
      </c>
      <c r="AD7" s="213">
        <v>186</v>
      </c>
      <c r="AG7" s="274" t="s">
        <v>13</v>
      </c>
      <c r="AH7" s="275"/>
      <c r="AI7" s="377">
        <v>44</v>
      </c>
      <c r="AJ7" s="378"/>
      <c r="AK7" s="211"/>
      <c r="AL7" s="212"/>
      <c r="AM7" s="212"/>
      <c r="AN7" s="212"/>
      <c r="AO7" s="212"/>
      <c r="AP7" s="212">
        <v>0</v>
      </c>
      <c r="AQ7" s="286" t="s">
        <v>13</v>
      </c>
      <c r="AR7" s="287"/>
      <c r="AS7" s="212"/>
      <c r="AT7" s="212"/>
      <c r="AU7" s="212"/>
      <c r="AV7" s="212"/>
      <c r="AW7" s="212"/>
      <c r="AX7" s="213">
        <v>0</v>
      </c>
      <c r="BA7" s="274" t="s">
        <v>13</v>
      </c>
      <c r="BB7" s="275"/>
      <c r="BC7" s="377">
        <v>4714</v>
      </c>
      <c r="BD7" s="378"/>
      <c r="BE7" s="211">
        <v>22</v>
      </c>
      <c r="BF7" s="211">
        <v>17</v>
      </c>
      <c r="BG7" s="211">
        <v>22</v>
      </c>
      <c r="BH7" s="211">
        <v>30</v>
      </c>
      <c r="BI7" s="211">
        <v>36</v>
      </c>
      <c r="BJ7" s="212">
        <v>127</v>
      </c>
      <c r="BK7" s="288" t="s">
        <v>13</v>
      </c>
      <c r="BL7" s="288"/>
      <c r="BM7" s="211">
        <v>33</v>
      </c>
      <c r="BN7" s="211">
        <v>36</v>
      </c>
      <c r="BO7" s="211">
        <v>36</v>
      </c>
      <c r="BP7" s="211">
        <v>41</v>
      </c>
      <c r="BQ7" s="211">
        <v>40</v>
      </c>
      <c r="BR7" s="213">
        <v>186</v>
      </c>
    </row>
    <row r="8" spans="1:70" ht="15.75" customHeight="1" thickBot="1" x14ac:dyDescent="0.2">
      <c r="B8" s="141" t="s">
        <v>34</v>
      </c>
      <c r="C8" s="137">
        <v>2981</v>
      </c>
      <c r="D8" s="55">
        <v>2890</v>
      </c>
      <c r="E8" s="56">
        <v>5871</v>
      </c>
      <c r="F8" s="57">
        <v>44</v>
      </c>
      <c r="G8" s="58">
        <v>50</v>
      </c>
      <c r="H8" s="56">
        <v>94</v>
      </c>
      <c r="I8" s="101">
        <v>3025</v>
      </c>
      <c r="J8" s="102">
        <v>2940</v>
      </c>
      <c r="K8" s="103">
        <v>5965</v>
      </c>
      <c r="L8" s="68"/>
      <c r="M8" s="274" t="s">
        <v>14</v>
      </c>
      <c r="N8" s="275"/>
      <c r="O8" s="377">
        <v>5128</v>
      </c>
      <c r="P8" s="378"/>
      <c r="Q8" s="14">
        <v>26</v>
      </c>
      <c r="R8" s="15">
        <v>24</v>
      </c>
      <c r="S8" s="15">
        <v>22</v>
      </c>
      <c r="T8" s="15">
        <v>29</v>
      </c>
      <c r="U8" s="15">
        <v>24</v>
      </c>
      <c r="V8" s="15">
        <v>125</v>
      </c>
      <c r="W8" s="281" t="s">
        <v>15</v>
      </c>
      <c r="X8" s="282"/>
      <c r="Y8" s="15">
        <v>25</v>
      </c>
      <c r="Z8" s="15">
        <v>21</v>
      </c>
      <c r="AA8" s="15">
        <v>40</v>
      </c>
      <c r="AB8" s="15">
        <v>35</v>
      </c>
      <c r="AC8" s="15">
        <v>41</v>
      </c>
      <c r="AD8" s="16">
        <v>162</v>
      </c>
      <c r="AG8" s="274" t="s">
        <v>14</v>
      </c>
      <c r="AH8" s="275"/>
      <c r="AI8" s="377">
        <v>50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5178</v>
      </c>
      <c r="BD8" s="378"/>
      <c r="BE8" s="14">
        <v>26</v>
      </c>
      <c r="BF8" s="14">
        <v>24</v>
      </c>
      <c r="BG8" s="14">
        <v>22</v>
      </c>
      <c r="BH8" s="14">
        <v>29</v>
      </c>
      <c r="BI8" s="14">
        <v>24</v>
      </c>
      <c r="BJ8" s="15">
        <v>125</v>
      </c>
      <c r="BK8" s="283" t="s">
        <v>15</v>
      </c>
      <c r="BL8" s="283"/>
      <c r="BM8" s="14">
        <v>25</v>
      </c>
      <c r="BN8" s="14">
        <v>21</v>
      </c>
      <c r="BO8" s="14">
        <v>40</v>
      </c>
      <c r="BP8" s="14">
        <v>35</v>
      </c>
      <c r="BQ8" s="14">
        <v>41</v>
      </c>
      <c r="BR8" s="16">
        <v>162</v>
      </c>
    </row>
    <row r="9" spans="1:70" ht="15" x14ac:dyDescent="0.15">
      <c r="B9" s="142" t="s">
        <v>35</v>
      </c>
      <c r="C9" s="138">
        <v>1689</v>
      </c>
      <c r="D9" s="59">
        <v>2238</v>
      </c>
      <c r="E9" s="60">
        <v>3927</v>
      </c>
      <c r="F9" s="61">
        <v>0</v>
      </c>
      <c r="G9" s="59">
        <v>0</v>
      </c>
      <c r="H9" s="60">
        <v>0</v>
      </c>
      <c r="I9" s="104">
        <v>1689</v>
      </c>
      <c r="J9" s="105">
        <v>2238</v>
      </c>
      <c r="K9" s="106">
        <v>3927</v>
      </c>
      <c r="L9" s="68"/>
      <c r="M9" s="274" t="s">
        <v>12</v>
      </c>
      <c r="N9" s="275"/>
      <c r="O9" s="377">
        <v>9798</v>
      </c>
      <c r="P9" s="380"/>
      <c r="Q9" s="17">
        <v>48</v>
      </c>
      <c r="R9" s="17">
        <v>41</v>
      </c>
      <c r="S9" s="17">
        <v>44</v>
      </c>
      <c r="T9" s="17">
        <v>59</v>
      </c>
      <c r="U9" s="17">
        <v>60</v>
      </c>
      <c r="V9" s="17">
        <v>252</v>
      </c>
      <c r="W9" s="381" t="s">
        <v>12</v>
      </c>
      <c r="X9" s="382"/>
      <c r="Y9" s="17">
        <v>58</v>
      </c>
      <c r="Z9" s="17">
        <v>57</v>
      </c>
      <c r="AA9" s="17">
        <v>76</v>
      </c>
      <c r="AB9" s="17">
        <v>76</v>
      </c>
      <c r="AC9" s="17">
        <v>81</v>
      </c>
      <c r="AD9" s="17">
        <v>348</v>
      </c>
      <c r="AG9" s="274" t="s">
        <v>12</v>
      </c>
      <c r="AH9" s="275"/>
      <c r="AI9" s="377">
        <v>94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9892</v>
      </c>
      <c r="BD9" s="378"/>
      <c r="BE9" s="17">
        <v>48</v>
      </c>
      <c r="BF9" s="17">
        <v>41</v>
      </c>
      <c r="BG9" s="17">
        <v>44</v>
      </c>
      <c r="BH9" s="17">
        <v>59</v>
      </c>
      <c r="BI9" s="17">
        <v>60</v>
      </c>
      <c r="BJ9" s="17">
        <v>252</v>
      </c>
      <c r="BK9" s="379" t="s">
        <v>12</v>
      </c>
      <c r="BL9" s="379"/>
      <c r="BM9" s="17">
        <v>58</v>
      </c>
      <c r="BN9" s="17">
        <v>57</v>
      </c>
      <c r="BO9" s="17">
        <v>76</v>
      </c>
      <c r="BP9" s="17">
        <v>76</v>
      </c>
      <c r="BQ9" s="17">
        <v>81</v>
      </c>
      <c r="BR9" s="17">
        <v>348</v>
      </c>
    </row>
    <row r="10" spans="1:70" ht="15.75" thickBot="1" x14ac:dyDescent="0.2">
      <c r="B10" s="143" t="s">
        <v>12</v>
      </c>
      <c r="C10" s="139">
        <v>4670</v>
      </c>
      <c r="D10" s="62">
        <v>5128</v>
      </c>
      <c r="E10" s="63">
        <v>9798</v>
      </c>
      <c r="F10" s="64">
        <v>44</v>
      </c>
      <c r="G10" s="62">
        <v>50</v>
      </c>
      <c r="H10" s="63">
        <v>94</v>
      </c>
      <c r="I10" s="107">
        <v>4714</v>
      </c>
      <c r="J10" s="108">
        <v>5178</v>
      </c>
      <c r="K10" s="109">
        <v>9892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36.17</v>
      </c>
      <c r="D12" s="159">
        <v>43.64</v>
      </c>
      <c r="E12" s="155">
        <v>40.08</v>
      </c>
      <c r="F12" s="154">
        <v>0</v>
      </c>
      <c r="G12" s="159">
        <v>0</v>
      </c>
      <c r="H12" s="155">
        <v>0</v>
      </c>
      <c r="I12" s="156">
        <v>35.83</v>
      </c>
      <c r="J12" s="157">
        <v>43.22</v>
      </c>
      <c r="K12" s="155">
        <v>39.700000000000003</v>
      </c>
      <c r="L12" s="34"/>
      <c r="N12" s="192"/>
      <c r="O12" s="274" t="s">
        <v>13</v>
      </c>
      <c r="P12" s="278"/>
      <c r="Q12" s="211">
        <v>40</v>
      </c>
      <c r="R12" s="212">
        <v>38</v>
      </c>
      <c r="S12" s="212">
        <v>34</v>
      </c>
      <c r="T12" s="212">
        <v>31</v>
      </c>
      <c r="U12" s="212">
        <v>48</v>
      </c>
      <c r="V12" s="212">
        <v>191</v>
      </c>
      <c r="W12" s="286" t="s">
        <v>13</v>
      </c>
      <c r="X12" s="287"/>
      <c r="Y12" s="212">
        <v>33</v>
      </c>
      <c r="Z12" s="212">
        <v>43</v>
      </c>
      <c r="AA12" s="212">
        <v>43</v>
      </c>
      <c r="AB12" s="212">
        <v>38</v>
      </c>
      <c r="AC12" s="212">
        <v>39</v>
      </c>
      <c r="AD12" s="213">
        <v>196</v>
      </c>
      <c r="AI12" s="274" t="s">
        <v>13</v>
      </c>
      <c r="AJ12" s="278"/>
      <c r="AK12" s="211"/>
      <c r="AL12" s="212"/>
      <c r="AM12" s="212"/>
      <c r="AN12" s="212"/>
      <c r="AO12" s="212"/>
      <c r="AP12" s="212">
        <v>0</v>
      </c>
      <c r="AQ12" s="286" t="s">
        <v>13</v>
      </c>
      <c r="AR12" s="287"/>
      <c r="AS12" s="212"/>
      <c r="AT12" s="212"/>
      <c r="AU12" s="212"/>
      <c r="AV12" s="212"/>
      <c r="AW12" s="212"/>
      <c r="AX12" s="213">
        <v>0</v>
      </c>
      <c r="BC12" s="274" t="s">
        <v>13</v>
      </c>
      <c r="BD12" s="278"/>
      <c r="BE12" s="211">
        <v>40</v>
      </c>
      <c r="BF12" s="211">
        <v>38</v>
      </c>
      <c r="BG12" s="211">
        <v>34</v>
      </c>
      <c r="BH12" s="211">
        <v>31</v>
      </c>
      <c r="BI12" s="211">
        <v>48</v>
      </c>
      <c r="BJ12" s="212">
        <v>191</v>
      </c>
      <c r="BK12" s="288" t="s">
        <v>13</v>
      </c>
      <c r="BL12" s="288"/>
      <c r="BM12" s="211">
        <v>33</v>
      </c>
      <c r="BN12" s="211">
        <v>43</v>
      </c>
      <c r="BO12" s="211">
        <v>43</v>
      </c>
      <c r="BP12" s="211">
        <v>38</v>
      </c>
      <c r="BQ12" s="211">
        <v>39</v>
      </c>
      <c r="BR12" s="213">
        <v>196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34</v>
      </c>
      <c r="R13" s="15">
        <v>39</v>
      </c>
      <c r="S13" s="15">
        <v>40</v>
      </c>
      <c r="T13" s="15">
        <v>55</v>
      </c>
      <c r="U13" s="15">
        <v>49</v>
      </c>
      <c r="V13" s="15">
        <v>217</v>
      </c>
      <c r="W13" s="281" t="s">
        <v>15</v>
      </c>
      <c r="X13" s="282"/>
      <c r="Y13" s="15">
        <v>44</v>
      </c>
      <c r="Z13" s="15">
        <v>39</v>
      </c>
      <c r="AA13" s="15">
        <v>36</v>
      </c>
      <c r="AB13" s="15">
        <v>47</v>
      </c>
      <c r="AC13" s="15">
        <v>46</v>
      </c>
      <c r="AD13" s="16">
        <v>212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34</v>
      </c>
      <c r="BF13" s="14">
        <v>39</v>
      </c>
      <c r="BG13" s="14">
        <v>40</v>
      </c>
      <c r="BH13" s="14">
        <v>55</v>
      </c>
      <c r="BI13" s="14">
        <v>49</v>
      </c>
      <c r="BJ13" s="15">
        <v>217</v>
      </c>
      <c r="BK13" s="283" t="s">
        <v>15</v>
      </c>
      <c r="BL13" s="283"/>
      <c r="BM13" s="14">
        <v>44</v>
      </c>
      <c r="BN13" s="14">
        <v>39</v>
      </c>
      <c r="BO13" s="14">
        <v>36</v>
      </c>
      <c r="BP13" s="14">
        <v>47</v>
      </c>
      <c r="BQ13" s="14">
        <v>46</v>
      </c>
      <c r="BR13" s="16">
        <v>212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74</v>
      </c>
      <c r="R14" s="17">
        <v>77</v>
      </c>
      <c r="S14" s="17">
        <v>74</v>
      </c>
      <c r="T14" s="17">
        <v>86</v>
      </c>
      <c r="U14" s="17">
        <v>97</v>
      </c>
      <c r="V14" s="17">
        <v>408</v>
      </c>
      <c r="W14" s="276" t="s">
        <v>12</v>
      </c>
      <c r="X14" s="277"/>
      <c r="Y14" s="17">
        <v>77</v>
      </c>
      <c r="Z14" s="17">
        <v>82</v>
      </c>
      <c r="AA14" s="17">
        <v>79</v>
      </c>
      <c r="AB14" s="17">
        <v>85</v>
      </c>
      <c r="AC14" s="17">
        <v>85</v>
      </c>
      <c r="AD14" s="17">
        <v>408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74</v>
      </c>
      <c r="BF14" s="17">
        <v>77</v>
      </c>
      <c r="BG14" s="17">
        <v>74</v>
      </c>
      <c r="BH14" s="17">
        <v>86</v>
      </c>
      <c r="BI14" s="17">
        <v>97</v>
      </c>
      <c r="BJ14" s="17">
        <v>408</v>
      </c>
      <c r="BK14" s="276" t="s">
        <v>12</v>
      </c>
      <c r="BL14" s="277"/>
      <c r="BM14" s="17">
        <v>77</v>
      </c>
      <c r="BN14" s="17">
        <v>82</v>
      </c>
      <c r="BO14" s="17">
        <v>79</v>
      </c>
      <c r="BP14" s="17">
        <v>85</v>
      </c>
      <c r="BQ14" s="17">
        <v>85</v>
      </c>
      <c r="BR14" s="17">
        <v>408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1541</v>
      </c>
      <c r="D17" s="73">
        <v>1487</v>
      </c>
      <c r="E17" s="74">
        <v>3028</v>
      </c>
      <c r="F17" s="75">
        <v>6</v>
      </c>
      <c r="G17" s="73">
        <v>12</v>
      </c>
      <c r="H17" s="74">
        <v>18</v>
      </c>
      <c r="I17" s="112">
        <v>1547</v>
      </c>
      <c r="J17" s="113">
        <v>1499</v>
      </c>
      <c r="K17" s="114">
        <v>3046</v>
      </c>
      <c r="L17" s="68"/>
      <c r="O17" s="274" t="s">
        <v>13</v>
      </c>
      <c r="P17" s="278"/>
      <c r="Q17" s="211">
        <v>51</v>
      </c>
      <c r="R17" s="212">
        <v>35</v>
      </c>
      <c r="S17" s="212">
        <v>39</v>
      </c>
      <c r="T17" s="212">
        <v>19</v>
      </c>
      <c r="U17" s="212">
        <v>30</v>
      </c>
      <c r="V17" s="212">
        <v>174</v>
      </c>
      <c r="W17" s="286" t="s">
        <v>13</v>
      </c>
      <c r="X17" s="287"/>
      <c r="Y17" s="212">
        <v>40</v>
      </c>
      <c r="Z17" s="212">
        <v>31</v>
      </c>
      <c r="AA17" s="212">
        <v>36</v>
      </c>
      <c r="AB17" s="212">
        <v>33</v>
      </c>
      <c r="AC17" s="212">
        <v>34</v>
      </c>
      <c r="AD17" s="213">
        <v>174</v>
      </c>
      <c r="AI17" s="274" t="s">
        <v>13</v>
      </c>
      <c r="AJ17" s="278"/>
      <c r="AK17" s="211"/>
      <c r="AL17" s="212">
        <v>2</v>
      </c>
      <c r="AM17" s="212">
        <v>1</v>
      </c>
      <c r="AN17" s="212">
        <v>2</v>
      </c>
      <c r="AO17" s="212">
        <v>5</v>
      </c>
      <c r="AP17" s="212">
        <v>10</v>
      </c>
      <c r="AQ17" s="286" t="s">
        <v>13</v>
      </c>
      <c r="AR17" s="287"/>
      <c r="AS17" s="212">
        <v>4</v>
      </c>
      <c r="AT17" s="212">
        <v>5</v>
      </c>
      <c r="AU17" s="212">
        <v>1</v>
      </c>
      <c r="AV17" s="212">
        <v>4</v>
      </c>
      <c r="AW17" s="212">
        <v>2</v>
      </c>
      <c r="AX17" s="213">
        <v>16</v>
      </c>
      <c r="BC17" s="274" t="s">
        <v>13</v>
      </c>
      <c r="BD17" s="278"/>
      <c r="BE17" s="211">
        <v>51</v>
      </c>
      <c r="BF17" s="211">
        <v>37</v>
      </c>
      <c r="BG17" s="211">
        <v>40</v>
      </c>
      <c r="BH17" s="211">
        <v>21</v>
      </c>
      <c r="BI17" s="211">
        <v>35</v>
      </c>
      <c r="BJ17" s="212">
        <v>184</v>
      </c>
      <c r="BK17" s="288" t="s">
        <v>13</v>
      </c>
      <c r="BL17" s="288"/>
      <c r="BM17" s="211">
        <v>44</v>
      </c>
      <c r="BN17" s="211">
        <v>36</v>
      </c>
      <c r="BO17" s="211">
        <v>37</v>
      </c>
      <c r="BP17" s="211">
        <v>37</v>
      </c>
      <c r="BQ17" s="211">
        <v>36</v>
      </c>
      <c r="BR17" s="213">
        <v>190</v>
      </c>
    </row>
    <row r="18" spans="2:70" ht="15.75" thickBot="1" x14ac:dyDescent="0.2">
      <c r="B18" s="150" t="s">
        <v>38</v>
      </c>
      <c r="C18" s="146">
        <v>354</v>
      </c>
      <c r="D18" s="65">
        <v>384</v>
      </c>
      <c r="E18" s="66">
        <v>738</v>
      </c>
      <c r="F18" s="67">
        <v>0</v>
      </c>
      <c r="G18" s="65">
        <v>0</v>
      </c>
      <c r="H18" s="66">
        <v>0</v>
      </c>
      <c r="I18" s="115">
        <v>354</v>
      </c>
      <c r="J18" s="116">
        <v>384</v>
      </c>
      <c r="K18" s="117">
        <v>738</v>
      </c>
      <c r="L18" s="34"/>
      <c r="O18" s="274" t="s">
        <v>15</v>
      </c>
      <c r="P18" s="278"/>
      <c r="Q18" s="14">
        <v>39</v>
      </c>
      <c r="R18" s="15">
        <v>43</v>
      </c>
      <c r="S18" s="15">
        <v>34</v>
      </c>
      <c r="T18" s="15">
        <v>44</v>
      </c>
      <c r="U18" s="15">
        <v>33</v>
      </c>
      <c r="V18" s="15">
        <v>193</v>
      </c>
      <c r="W18" s="281" t="s">
        <v>15</v>
      </c>
      <c r="X18" s="282"/>
      <c r="Y18" s="15">
        <v>34</v>
      </c>
      <c r="Z18" s="15">
        <v>27</v>
      </c>
      <c r="AA18" s="15">
        <v>33</v>
      </c>
      <c r="AB18" s="15">
        <v>25</v>
      </c>
      <c r="AC18" s="15">
        <v>30</v>
      </c>
      <c r="AD18" s="16">
        <v>149</v>
      </c>
      <c r="AI18" s="274" t="s">
        <v>15</v>
      </c>
      <c r="AJ18" s="278"/>
      <c r="AK18" s="14"/>
      <c r="AL18" s="15"/>
      <c r="AM18" s="15"/>
      <c r="AN18" s="15">
        <v>3</v>
      </c>
      <c r="AO18" s="15">
        <v>1</v>
      </c>
      <c r="AP18" s="15">
        <v>4</v>
      </c>
      <c r="AQ18" s="281" t="s">
        <v>15</v>
      </c>
      <c r="AR18" s="282"/>
      <c r="AS18" s="15">
        <v>1</v>
      </c>
      <c r="AT18" s="15">
        <v>2</v>
      </c>
      <c r="AU18" s="15">
        <v>2</v>
      </c>
      <c r="AV18" s="15">
        <v>1</v>
      </c>
      <c r="AW18" s="15">
        <v>4</v>
      </c>
      <c r="AX18" s="16">
        <v>10</v>
      </c>
      <c r="BC18" s="274" t="s">
        <v>15</v>
      </c>
      <c r="BD18" s="278"/>
      <c r="BE18" s="14">
        <v>39</v>
      </c>
      <c r="BF18" s="14">
        <v>43</v>
      </c>
      <c r="BG18" s="14">
        <v>34</v>
      </c>
      <c r="BH18" s="14">
        <v>47</v>
      </c>
      <c r="BI18" s="14">
        <v>34</v>
      </c>
      <c r="BJ18" s="15">
        <v>197</v>
      </c>
      <c r="BK18" s="283" t="s">
        <v>15</v>
      </c>
      <c r="BL18" s="283"/>
      <c r="BM18" s="14">
        <v>35</v>
      </c>
      <c r="BN18" s="14">
        <v>29</v>
      </c>
      <c r="BO18" s="14">
        <v>35</v>
      </c>
      <c r="BP18" s="14">
        <v>26</v>
      </c>
      <c r="BQ18" s="14">
        <v>34</v>
      </c>
      <c r="BR18" s="16">
        <v>159</v>
      </c>
    </row>
    <row r="19" spans="2:70" ht="15" x14ac:dyDescent="0.15">
      <c r="B19" s="150" t="s">
        <v>39</v>
      </c>
      <c r="C19" s="138">
        <v>433</v>
      </c>
      <c r="D19" s="59">
        <v>434</v>
      </c>
      <c r="E19" s="60">
        <v>867</v>
      </c>
      <c r="F19" s="61">
        <v>0</v>
      </c>
      <c r="G19" s="59">
        <v>0</v>
      </c>
      <c r="H19" s="60">
        <v>0</v>
      </c>
      <c r="I19" s="104">
        <v>433</v>
      </c>
      <c r="J19" s="105">
        <v>434</v>
      </c>
      <c r="K19" s="118">
        <v>867</v>
      </c>
      <c r="L19" s="34"/>
      <c r="O19" s="274" t="s">
        <v>12</v>
      </c>
      <c r="P19" s="275"/>
      <c r="Q19" s="17">
        <v>90</v>
      </c>
      <c r="R19" s="17">
        <v>78</v>
      </c>
      <c r="S19" s="17">
        <v>73</v>
      </c>
      <c r="T19" s="17">
        <v>63</v>
      </c>
      <c r="U19" s="17">
        <v>63</v>
      </c>
      <c r="V19" s="17">
        <v>367</v>
      </c>
      <c r="W19" s="276" t="s">
        <v>12</v>
      </c>
      <c r="X19" s="277"/>
      <c r="Y19" s="17">
        <v>74</v>
      </c>
      <c r="Z19" s="17">
        <v>58</v>
      </c>
      <c r="AA19" s="17">
        <v>69</v>
      </c>
      <c r="AB19" s="17">
        <v>58</v>
      </c>
      <c r="AC19" s="17">
        <v>64</v>
      </c>
      <c r="AD19" s="17">
        <v>323</v>
      </c>
      <c r="AI19" s="274" t="s">
        <v>12</v>
      </c>
      <c r="AJ19" s="275"/>
      <c r="AK19" s="17">
        <v>0</v>
      </c>
      <c r="AL19" s="17">
        <v>2</v>
      </c>
      <c r="AM19" s="17">
        <v>1</v>
      </c>
      <c r="AN19" s="17">
        <v>5</v>
      </c>
      <c r="AO19" s="17">
        <v>6</v>
      </c>
      <c r="AP19" s="17">
        <v>14</v>
      </c>
      <c r="AQ19" s="276" t="s">
        <v>12</v>
      </c>
      <c r="AR19" s="277"/>
      <c r="AS19" s="17">
        <v>5</v>
      </c>
      <c r="AT19" s="17">
        <v>7</v>
      </c>
      <c r="AU19" s="17">
        <v>3</v>
      </c>
      <c r="AV19" s="17">
        <v>5</v>
      </c>
      <c r="AW19" s="17">
        <v>6</v>
      </c>
      <c r="AX19" s="17">
        <v>26</v>
      </c>
      <c r="BC19" s="274" t="s">
        <v>12</v>
      </c>
      <c r="BD19" s="275"/>
      <c r="BE19" s="17">
        <v>90</v>
      </c>
      <c r="BF19" s="17">
        <v>80</v>
      </c>
      <c r="BG19" s="17">
        <v>74</v>
      </c>
      <c r="BH19" s="17">
        <v>68</v>
      </c>
      <c r="BI19" s="17">
        <v>69</v>
      </c>
      <c r="BJ19" s="17">
        <v>381</v>
      </c>
      <c r="BK19" s="276" t="s">
        <v>12</v>
      </c>
      <c r="BL19" s="277"/>
      <c r="BM19" s="17">
        <v>79</v>
      </c>
      <c r="BN19" s="17">
        <v>65</v>
      </c>
      <c r="BO19" s="17">
        <v>72</v>
      </c>
      <c r="BP19" s="17">
        <v>63</v>
      </c>
      <c r="BQ19" s="17">
        <v>70</v>
      </c>
      <c r="BR19" s="17">
        <v>349</v>
      </c>
    </row>
    <row r="20" spans="2:70" ht="15.75" thickBot="1" x14ac:dyDescent="0.2">
      <c r="B20" s="151" t="s">
        <v>22</v>
      </c>
      <c r="C20" s="147">
        <v>902</v>
      </c>
      <c r="D20" s="76">
        <v>1420</v>
      </c>
      <c r="E20" s="77">
        <v>2322</v>
      </c>
      <c r="F20" s="78">
        <v>0</v>
      </c>
      <c r="G20" s="76">
        <v>0</v>
      </c>
      <c r="H20" s="81">
        <v>0</v>
      </c>
      <c r="I20" s="119">
        <v>902</v>
      </c>
      <c r="J20" s="120">
        <v>1420</v>
      </c>
      <c r="K20" s="121">
        <v>2322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211">
        <v>34</v>
      </c>
      <c r="R22" s="212">
        <v>49</v>
      </c>
      <c r="S22" s="212">
        <v>32</v>
      </c>
      <c r="T22" s="212">
        <v>33</v>
      </c>
      <c r="U22" s="212">
        <v>34</v>
      </c>
      <c r="V22" s="212">
        <v>182</v>
      </c>
      <c r="W22" s="286" t="s">
        <v>13</v>
      </c>
      <c r="X22" s="287"/>
      <c r="Y22" s="212">
        <v>41</v>
      </c>
      <c r="Z22" s="212">
        <v>37</v>
      </c>
      <c r="AA22" s="212">
        <v>44</v>
      </c>
      <c r="AB22" s="212">
        <v>46</v>
      </c>
      <c r="AC22" s="212">
        <v>42</v>
      </c>
      <c r="AD22" s="213">
        <v>210</v>
      </c>
      <c r="AI22" s="274" t="s">
        <v>13</v>
      </c>
      <c r="AJ22" s="278"/>
      <c r="AK22" s="211">
        <v>1</v>
      </c>
      <c r="AL22" s="212">
        <v>3</v>
      </c>
      <c r="AM22" s="212">
        <v>1</v>
      </c>
      <c r="AN22" s="212">
        <v>3</v>
      </c>
      <c r="AO22" s="212"/>
      <c r="AP22" s="212">
        <v>8</v>
      </c>
      <c r="AQ22" s="286" t="s">
        <v>13</v>
      </c>
      <c r="AR22" s="287"/>
      <c r="AS22" s="212">
        <v>3</v>
      </c>
      <c r="AT22" s="212">
        <v>1</v>
      </c>
      <c r="AU22" s="212"/>
      <c r="AV22" s="212"/>
      <c r="AW22" s="212"/>
      <c r="AX22" s="213">
        <v>4</v>
      </c>
      <c r="BC22" s="274" t="s">
        <v>13</v>
      </c>
      <c r="BD22" s="278"/>
      <c r="BE22" s="211">
        <v>35</v>
      </c>
      <c r="BF22" s="211">
        <v>52</v>
      </c>
      <c r="BG22" s="211">
        <v>33</v>
      </c>
      <c r="BH22" s="211">
        <v>36</v>
      </c>
      <c r="BI22" s="211">
        <v>34</v>
      </c>
      <c r="BJ22" s="212">
        <v>190</v>
      </c>
      <c r="BK22" s="288" t="s">
        <v>13</v>
      </c>
      <c r="BL22" s="288"/>
      <c r="BM22" s="211">
        <v>44</v>
      </c>
      <c r="BN22" s="211">
        <v>38</v>
      </c>
      <c r="BO22" s="211">
        <v>44</v>
      </c>
      <c r="BP22" s="211">
        <v>46</v>
      </c>
      <c r="BQ22" s="211">
        <v>42</v>
      </c>
      <c r="BR22" s="213">
        <v>214</v>
      </c>
    </row>
    <row r="23" spans="2:70" ht="16.5" thickTop="1" thickBot="1" x14ac:dyDescent="0.2">
      <c r="B23" s="94" t="s">
        <v>37</v>
      </c>
      <c r="C23" s="95">
        <v>0.33</v>
      </c>
      <c r="D23" s="96">
        <v>0.28999999999999998</v>
      </c>
      <c r="E23" s="97">
        <v>0.309</v>
      </c>
      <c r="F23" s="95">
        <v>0.13639999999999999</v>
      </c>
      <c r="G23" s="96">
        <v>0.24</v>
      </c>
      <c r="H23" s="97">
        <v>0.1915</v>
      </c>
      <c r="I23" s="124">
        <v>0.32819999999999999</v>
      </c>
      <c r="J23" s="125">
        <v>0.28949999999999998</v>
      </c>
      <c r="K23" s="126">
        <v>0.30790000000000001</v>
      </c>
      <c r="L23" s="34"/>
      <c r="O23" s="274" t="s">
        <v>15</v>
      </c>
      <c r="P23" s="278"/>
      <c r="Q23" s="14">
        <v>32</v>
      </c>
      <c r="R23" s="15">
        <v>27</v>
      </c>
      <c r="S23" s="15">
        <v>32</v>
      </c>
      <c r="T23" s="15">
        <v>26</v>
      </c>
      <c r="U23" s="15">
        <v>25</v>
      </c>
      <c r="V23" s="15">
        <v>142</v>
      </c>
      <c r="W23" s="281" t="s">
        <v>15</v>
      </c>
      <c r="X23" s="282"/>
      <c r="Y23" s="15">
        <v>32</v>
      </c>
      <c r="Z23" s="15">
        <v>34</v>
      </c>
      <c r="AA23" s="15">
        <v>50</v>
      </c>
      <c r="AB23" s="15">
        <v>36</v>
      </c>
      <c r="AC23" s="15">
        <v>51</v>
      </c>
      <c r="AD23" s="16">
        <v>203</v>
      </c>
      <c r="AI23" s="274" t="s">
        <v>15</v>
      </c>
      <c r="AJ23" s="278"/>
      <c r="AK23" s="14">
        <v>3</v>
      </c>
      <c r="AL23" s="15">
        <v>1</v>
      </c>
      <c r="AM23" s="15">
        <v>1</v>
      </c>
      <c r="AN23" s="15">
        <v>4</v>
      </c>
      <c r="AO23" s="15"/>
      <c r="AP23" s="15">
        <v>9</v>
      </c>
      <c r="AQ23" s="281" t="s">
        <v>15</v>
      </c>
      <c r="AR23" s="282"/>
      <c r="AS23" s="15">
        <v>3</v>
      </c>
      <c r="AT23" s="15">
        <v>3</v>
      </c>
      <c r="AU23" s="15">
        <v>3</v>
      </c>
      <c r="AV23" s="15">
        <v>3</v>
      </c>
      <c r="AW23" s="15">
        <v>3</v>
      </c>
      <c r="AX23" s="16">
        <v>15</v>
      </c>
      <c r="BC23" s="274" t="s">
        <v>15</v>
      </c>
      <c r="BD23" s="278"/>
      <c r="BE23" s="14">
        <v>35</v>
      </c>
      <c r="BF23" s="14">
        <v>28</v>
      </c>
      <c r="BG23" s="14">
        <v>33</v>
      </c>
      <c r="BH23" s="14">
        <v>30</v>
      </c>
      <c r="BI23" s="14">
        <v>25</v>
      </c>
      <c r="BJ23" s="15">
        <v>151</v>
      </c>
      <c r="BK23" s="283" t="s">
        <v>15</v>
      </c>
      <c r="BL23" s="283"/>
      <c r="BM23" s="14">
        <v>35</v>
      </c>
      <c r="BN23" s="14">
        <v>37</v>
      </c>
      <c r="BO23" s="14">
        <v>53</v>
      </c>
      <c r="BP23" s="14">
        <v>39</v>
      </c>
      <c r="BQ23" s="14">
        <v>54</v>
      </c>
      <c r="BR23" s="16">
        <v>218</v>
      </c>
    </row>
    <row r="24" spans="2:70" ht="15" x14ac:dyDescent="0.15">
      <c r="B24" s="84" t="s">
        <v>38</v>
      </c>
      <c r="C24" s="86">
        <v>7.5800000000000006E-2</v>
      </c>
      <c r="D24" s="83">
        <v>7.4899999999999994E-2</v>
      </c>
      <c r="E24" s="87">
        <v>7.5300000000000006E-2</v>
      </c>
      <c r="F24" s="86">
        <v>0</v>
      </c>
      <c r="G24" s="83">
        <v>0</v>
      </c>
      <c r="H24" s="87">
        <v>0</v>
      </c>
      <c r="I24" s="127">
        <v>7.51E-2</v>
      </c>
      <c r="J24" s="128">
        <v>7.4200000000000002E-2</v>
      </c>
      <c r="K24" s="129">
        <v>7.46E-2</v>
      </c>
      <c r="O24" s="274" t="s">
        <v>12</v>
      </c>
      <c r="P24" s="275"/>
      <c r="Q24" s="17">
        <v>66</v>
      </c>
      <c r="R24" s="17">
        <v>76</v>
      </c>
      <c r="S24" s="17">
        <v>64</v>
      </c>
      <c r="T24" s="17">
        <v>59</v>
      </c>
      <c r="U24" s="17">
        <v>59</v>
      </c>
      <c r="V24" s="17">
        <v>324</v>
      </c>
      <c r="W24" s="276" t="s">
        <v>12</v>
      </c>
      <c r="X24" s="277"/>
      <c r="Y24" s="17">
        <v>73</v>
      </c>
      <c r="Z24" s="17">
        <v>71</v>
      </c>
      <c r="AA24" s="17">
        <v>94</v>
      </c>
      <c r="AB24" s="17">
        <v>82</v>
      </c>
      <c r="AC24" s="17">
        <v>93</v>
      </c>
      <c r="AD24" s="17">
        <v>413</v>
      </c>
      <c r="AI24" s="274" t="s">
        <v>12</v>
      </c>
      <c r="AJ24" s="275"/>
      <c r="AK24" s="17">
        <v>4</v>
      </c>
      <c r="AL24" s="17">
        <v>4</v>
      </c>
      <c r="AM24" s="17">
        <v>2</v>
      </c>
      <c r="AN24" s="17">
        <v>7</v>
      </c>
      <c r="AO24" s="17">
        <v>0</v>
      </c>
      <c r="AP24" s="17">
        <v>17</v>
      </c>
      <c r="AQ24" s="276" t="s">
        <v>12</v>
      </c>
      <c r="AR24" s="277"/>
      <c r="AS24" s="17">
        <v>6</v>
      </c>
      <c r="AT24" s="17">
        <v>4</v>
      </c>
      <c r="AU24" s="17">
        <v>3</v>
      </c>
      <c r="AV24" s="17">
        <v>3</v>
      </c>
      <c r="AW24" s="17">
        <v>3</v>
      </c>
      <c r="AX24" s="17">
        <v>19</v>
      </c>
      <c r="BC24" s="274" t="s">
        <v>12</v>
      </c>
      <c r="BD24" s="275"/>
      <c r="BE24" s="17">
        <v>70</v>
      </c>
      <c r="BF24" s="17">
        <v>80</v>
      </c>
      <c r="BG24" s="17">
        <v>66</v>
      </c>
      <c r="BH24" s="17">
        <v>66</v>
      </c>
      <c r="BI24" s="17">
        <v>59</v>
      </c>
      <c r="BJ24" s="17">
        <v>341</v>
      </c>
      <c r="BK24" s="276" t="s">
        <v>12</v>
      </c>
      <c r="BL24" s="277"/>
      <c r="BM24" s="17">
        <v>79</v>
      </c>
      <c r="BN24" s="17">
        <v>75</v>
      </c>
      <c r="BO24" s="17">
        <v>97</v>
      </c>
      <c r="BP24" s="17">
        <v>85</v>
      </c>
      <c r="BQ24" s="17">
        <v>96</v>
      </c>
      <c r="BR24" s="17">
        <v>432</v>
      </c>
    </row>
    <row r="25" spans="2:70" ht="15" x14ac:dyDescent="0.15">
      <c r="B25" s="84" t="s">
        <v>39</v>
      </c>
      <c r="C25" s="86">
        <v>9.2700000000000005E-2</v>
      </c>
      <c r="D25" s="83">
        <v>8.4599999999999995E-2</v>
      </c>
      <c r="E25" s="87">
        <v>8.8499999999999995E-2</v>
      </c>
      <c r="F25" s="86">
        <v>0</v>
      </c>
      <c r="G25" s="83">
        <v>0</v>
      </c>
      <c r="H25" s="87">
        <v>0</v>
      </c>
      <c r="I25" s="127">
        <v>9.1899999999999996E-2</v>
      </c>
      <c r="J25" s="128">
        <v>8.3799999999999999E-2</v>
      </c>
      <c r="K25" s="129">
        <v>8.7599999999999997E-2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0.19309999999999999</v>
      </c>
      <c r="D26" s="89">
        <v>0.27689999999999998</v>
      </c>
      <c r="E26" s="90">
        <v>0.23699999999999999</v>
      </c>
      <c r="F26" s="88">
        <v>0</v>
      </c>
      <c r="G26" s="89">
        <v>0</v>
      </c>
      <c r="H26" s="90">
        <v>0</v>
      </c>
      <c r="I26" s="130">
        <v>0.1913</v>
      </c>
      <c r="J26" s="131">
        <v>0.2742</v>
      </c>
      <c r="K26" s="132">
        <v>0.23469999999999999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211">
        <v>54</v>
      </c>
      <c r="R27" s="212">
        <v>48</v>
      </c>
      <c r="S27" s="212">
        <v>59</v>
      </c>
      <c r="T27" s="212">
        <v>59</v>
      </c>
      <c r="U27" s="212">
        <v>55</v>
      </c>
      <c r="V27" s="212">
        <v>275</v>
      </c>
      <c r="W27" s="286" t="s">
        <v>13</v>
      </c>
      <c r="X27" s="287"/>
      <c r="Y27" s="212">
        <v>46</v>
      </c>
      <c r="Z27" s="212">
        <v>59</v>
      </c>
      <c r="AA27" s="212">
        <v>71</v>
      </c>
      <c r="AB27" s="212">
        <v>71</v>
      </c>
      <c r="AC27" s="212">
        <v>80</v>
      </c>
      <c r="AD27" s="213">
        <v>327</v>
      </c>
      <c r="AI27" s="274" t="s">
        <v>13</v>
      </c>
      <c r="AJ27" s="278"/>
      <c r="AK27" s="211"/>
      <c r="AL27" s="212"/>
      <c r="AM27" s="212"/>
      <c r="AN27" s="212"/>
      <c r="AO27" s="212"/>
      <c r="AP27" s="212">
        <v>0</v>
      </c>
      <c r="AQ27" s="286" t="s">
        <v>13</v>
      </c>
      <c r="AR27" s="287"/>
      <c r="AS27" s="212"/>
      <c r="AT27" s="212"/>
      <c r="AU27" s="212">
        <v>1</v>
      </c>
      <c r="AV27" s="212">
        <v>1</v>
      </c>
      <c r="AW27" s="212"/>
      <c r="AX27" s="213">
        <v>2</v>
      </c>
      <c r="BC27" s="274" t="s">
        <v>13</v>
      </c>
      <c r="BD27" s="278"/>
      <c r="BE27" s="211">
        <v>54</v>
      </c>
      <c r="BF27" s="211">
        <v>48</v>
      </c>
      <c r="BG27" s="211">
        <v>59</v>
      </c>
      <c r="BH27" s="211">
        <v>59</v>
      </c>
      <c r="BI27" s="211">
        <v>55</v>
      </c>
      <c r="BJ27" s="212">
        <v>275</v>
      </c>
      <c r="BK27" s="288" t="s">
        <v>13</v>
      </c>
      <c r="BL27" s="288"/>
      <c r="BM27" s="211">
        <v>46</v>
      </c>
      <c r="BN27" s="211">
        <v>59</v>
      </c>
      <c r="BO27" s="211">
        <v>72</v>
      </c>
      <c r="BP27" s="211">
        <v>72</v>
      </c>
      <c r="BQ27" s="211">
        <v>80</v>
      </c>
      <c r="BR27" s="213">
        <v>329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46</v>
      </c>
      <c r="R28" s="15">
        <v>53</v>
      </c>
      <c r="S28" s="15">
        <v>61</v>
      </c>
      <c r="T28" s="15">
        <v>60</v>
      </c>
      <c r="U28" s="15">
        <v>47</v>
      </c>
      <c r="V28" s="15">
        <v>267</v>
      </c>
      <c r="W28" s="281" t="s">
        <v>15</v>
      </c>
      <c r="X28" s="282"/>
      <c r="Y28" s="15">
        <v>51</v>
      </c>
      <c r="Z28" s="15">
        <v>58</v>
      </c>
      <c r="AA28" s="15">
        <v>74</v>
      </c>
      <c r="AB28" s="15">
        <v>65</v>
      </c>
      <c r="AC28" s="15">
        <v>55</v>
      </c>
      <c r="AD28" s="16">
        <v>303</v>
      </c>
      <c r="AI28" s="274" t="s">
        <v>15</v>
      </c>
      <c r="AJ28" s="278"/>
      <c r="AK28" s="14">
        <v>1</v>
      </c>
      <c r="AL28" s="15">
        <v>1</v>
      </c>
      <c r="AM28" s="15"/>
      <c r="AN28" s="15">
        <v>1</v>
      </c>
      <c r="AO28" s="15"/>
      <c r="AP28" s="15">
        <v>3</v>
      </c>
      <c r="AQ28" s="281" t="s">
        <v>15</v>
      </c>
      <c r="AR28" s="282"/>
      <c r="AS28" s="15"/>
      <c r="AT28" s="15">
        <v>1</v>
      </c>
      <c r="AU28" s="15">
        <v>1</v>
      </c>
      <c r="AV28" s="15"/>
      <c r="AW28" s="15">
        <v>1</v>
      </c>
      <c r="AX28" s="16">
        <v>3</v>
      </c>
      <c r="BC28" s="274" t="s">
        <v>15</v>
      </c>
      <c r="BD28" s="278"/>
      <c r="BE28" s="14">
        <v>47</v>
      </c>
      <c r="BF28" s="14">
        <v>54</v>
      </c>
      <c r="BG28" s="14">
        <v>61</v>
      </c>
      <c r="BH28" s="14">
        <v>61</v>
      </c>
      <c r="BI28" s="14">
        <v>47</v>
      </c>
      <c r="BJ28" s="15">
        <v>270</v>
      </c>
      <c r="BK28" s="283" t="s">
        <v>15</v>
      </c>
      <c r="BL28" s="283"/>
      <c r="BM28" s="14">
        <v>51</v>
      </c>
      <c r="BN28" s="14">
        <v>59</v>
      </c>
      <c r="BO28" s="14">
        <v>75</v>
      </c>
      <c r="BP28" s="14">
        <v>65</v>
      </c>
      <c r="BQ28" s="14">
        <v>56</v>
      </c>
      <c r="BR28" s="16">
        <v>306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100</v>
      </c>
      <c r="R29" s="17">
        <v>101</v>
      </c>
      <c r="S29" s="17">
        <v>120</v>
      </c>
      <c r="T29" s="17">
        <v>119</v>
      </c>
      <c r="U29" s="17">
        <v>102</v>
      </c>
      <c r="V29" s="17">
        <v>542</v>
      </c>
      <c r="W29" s="276" t="s">
        <v>12</v>
      </c>
      <c r="X29" s="277"/>
      <c r="Y29" s="17">
        <v>97</v>
      </c>
      <c r="Z29" s="17">
        <v>117</v>
      </c>
      <c r="AA29" s="17">
        <v>145</v>
      </c>
      <c r="AB29" s="17">
        <v>136</v>
      </c>
      <c r="AC29" s="17">
        <v>135</v>
      </c>
      <c r="AD29" s="17">
        <v>630</v>
      </c>
      <c r="AI29" s="274" t="s">
        <v>12</v>
      </c>
      <c r="AJ29" s="275"/>
      <c r="AK29" s="17">
        <v>1</v>
      </c>
      <c r="AL29" s="17">
        <v>1</v>
      </c>
      <c r="AM29" s="17">
        <v>0</v>
      </c>
      <c r="AN29" s="17">
        <v>1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1</v>
      </c>
      <c r="AU29" s="17">
        <v>2</v>
      </c>
      <c r="AV29" s="17">
        <v>1</v>
      </c>
      <c r="AW29" s="17">
        <v>1</v>
      </c>
      <c r="AX29" s="17">
        <v>5</v>
      </c>
      <c r="BC29" s="274" t="s">
        <v>12</v>
      </c>
      <c r="BD29" s="275"/>
      <c r="BE29" s="17">
        <v>101</v>
      </c>
      <c r="BF29" s="17">
        <v>102</v>
      </c>
      <c r="BG29" s="17">
        <v>120</v>
      </c>
      <c r="BH29" s="17">
        <v>120</v>
      </c>
      <c r="BI29" s="17">
        <v>102</v>
      </c>
      <c r="BJ29" s="17">
        <v>545</v>
      </c>
      <c r="BK29" s="276" t="s">
        <v>12</v>
      </c>
      <c r="BL29" s="277"/>
      <c r="BM29" s="17">
        <v>97</v>
      </c>
      <c r="BN29" s="17">
        <v>118</v>
      </c>
      <c r="BO29" s="17">
        <v>147</v>
      </c>
      <c r="BP29" s="17">
        <v>137</v>
      </c>
      <c r="BQ29" s="17">
        <v>136</v>
      </c>
      <c r="BR29" s="17">
        <v>635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787</v>
      </c>
      <c r="D32" s="346">
        <v>818</v>
      </c>
      <c r="E32" s="348">
        <v>1605</v>
      </c>
      <c r="F32" s="344">
        <v>0</v>
      </c>
      <c r="G32" s="346">
        <v>0</v>
      </c>
      <c r="H32" s="348">
        <v>0</v>
      </c>
      <c r="I32" s="338">
        <v>787</v>
      </c>
      <c r="J32" s="340">
        <v>818</v>
      </c>
      <c r="K32" s="342">
        <v>1605</v>
      </c>
      <c r="O32" s="274" t="s">
        <v>13</v>
      </c>
      <c r="P32" s="278"/>
      <c r="Q32" s="211">
        <v>92</v>
      </c>
      <c r="R32" s="212">
        <v>86</v>
      </c>
      <c r="S32" s="212">
        <v>58</v>
      </c>
      <c r="T32" s="212">
        <v>65</v>
      </c>
      <c r="U32" s="212">
        <v>63</v>
      </c>
      <c r="V32" s="212">
        <v>364</v>
      </c>
      <c r="W32" s="286" t="s">
        <v>13</v>
      </c>
      <c r="X32" s="287"/>
      <c r="Y32" s="212">
        <v>62</v>
      </c>
      <c r="Z32" s="212">
        <v>65</v>
      </c>
      <c r="AA32" s="212">
        <v>48</v>
      </c>
      <c r="AB32" s="212">
        <v>51</v>
      </c>
      <c r="AC32" s="212">
        <v>55</v>
      </c>
      <c r="AD32" s="213">
        <v>281</v>
      </c>
      <c r="AI32" s="274" t="s">
        <v>13</v>
      </c>
      <c r="AJ32" s="278"/>
      <c r="AK32" s="211"/>
      <c r="AL32" s="212">
        <v>1</v>
      </c>
      <c r="AM32" s="212"/>
      <c r="AN32" s="212">
        <v>1</v>
      </c>
      <c r="AO32" s="212"/>
      <c r="AP32" s="212">
        <v>2</v>
      </c>
      <c r="AQ32" s="286" t="s">
        <v>13</v>
      </c>
      <c r="AR32" s="287"/>
      <c r="AS32" s="212"/>
      <c r="AT32" s="212"/>
      <c r="AU32" s="212"/>
      <c r="AV32" s="212">
        <v>1</v>
      </c>
      <c r="AW32" s="212"/>
      <c r="AX32" s="213">
        <v>1</v>
      </c>
      <c r="BC32" s="274" t="s">
        <v>13</v>
      </c>
      <c r="BD32" s="278"/>
      <c r="BE32" s="211">
        <v>92</v>
      </c>
      <c r="BF32" s="211">
        <v>87</v>
      </c>
      <c r="BG32" s="211">
        <v>58</v>
      </c>
      <c r="BH32" s="211">
        <v>66</v>
      </c>
      <c r="BI32" s="211">
        <v>63</v>
      </c>
      <c r="BJ32" s="212">
        <v>366</v>
      </c>
      <c r="BK32" s="288" t="s">
        <v>13</v>
      </c>
      <c r="BL32" s="288"/>
      <c r="BM32" s="211">
        <v>62</v>
      </c>
      <c r="BN32" s="211">
        <v>65</v>
      </c>
      <c r="BO32" s="211">
        <v>48</v>
      </c>
      <c r="BP32" s="211">
        <v>52</v>
      </c>
      <c r="BQ32" s="211">
        <v>55</v>
      </c>
      <c r="BR32" s="213">
        <v>282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70</v>
      </c>
      <c r="R33" s="15">
        <v>65</v>
      </c>
      <c r="S33" s="15">
        <v>58</v>
      </c>
      <c r="T33" s="15">
        <v>87</v>
      </c>
      <c r="U33" s="15">
        <v>65</v>
      </c>
      <c r="V33" s="15">
        <v>345</v>
      </c>
      <c r="W33" s="281" t="s">
        <v>15</v>
      </c>
      <c r="X33" s="282"/>
      <c r="Y33" s="15">
        <v>50</v>
      </c>
      <c r="Z33" s="15">
        <v>61</v>
      </c>
      <c r="AA33" s="15">
        <v>48</v>
      </c>
      <c r="AB33" s="15">
        <v>62</v>
      </c>
      <c r="AC33" s="15">
        <v>48</v>
      </c>
      <c r="AD33" s="16">
        <v>269</v>
      </c>
      <c r="AI33" s="274" t="s">
        <v>15</v>
      </c>
      <c r="AJ33" s="278"/>
      <c r="AK33" s="14"/>
      <c r="AL33" s="15">
        <v>1</v>
      </c>
      <c r="AM33" s="15"/>
      <c r="AN33" s="15">
        <v>2</v>
      </c>
      <c r="AO33" s="15">
        <v>2</v>
      </c>
      <c r="AP33" s="15">
        <v>5</v>
      </c>
      <c r="AQ33" s="281" t="s">
        <v>15</v>
      </c>
      <c r="AR33" s="282"/>
      <c r="AS33" s="15"/>
      <c r="AT33" s="15"/>
      <c r="AU33" s="15"/>
      <c r="AV33" s="15"/>
      <c r="AW33" s="15">
        <v>1</v>
      </c>
      <c r="AX33" s="16">
        <v>1</v>
      </c>
      <c r="BC33" s="274" t="s">
        <v>15</v>
      </c>
      <c r="BD33" s="278"/>
      <c r="BE33" s="14">
        <v>70</v>
      </c>
      <c r="BF33" s="14">
        <v>66</v>
      </c>
      <c r="BG33" s="14">
        <v>58</v>
      </c>
      <c r="BH33" s="14">
        <v>89</v>
      </c>
      <c r="BI33" s="14">
        <v>67</v>
      </c>
      <c r="BJ33" s="15">
        <v>350</v>
      </c>
      <c r="BK33" s="283" t="s">
        <v>15</v>
      </c>
      <c r="BL33" s="283"/>
      <c r="BM33" s="14">
        <v>50</v>
      </c>
      <c r="BN33" s="14">
        <v>61</v>
      </c>
      <c r="BO33" s="14">
        <v>48</v>
      </c>
      <c r="BP33" s="14">
        <v>62</v>
      </c>
      <c r="BQ33" s="14">
        <v>49</v>
      </c>
      <c r="BR33" s="16">
        <v>270</v>
      </c>
    </row>
    <row r="34" spans="2:70" x14ac:dyDescent="0.15">
      <c r="B34" s="80" t="s">
        <v>46</v>
      </c>
      <c r="C34" s="330">
        <v>902</v>
      </c>
      <c r="D34" s="332">
        <v>1420</v>
      </c>
      <c r="E34" s="334">
        <v>2322</v>
      </c>
      <c r="F34" s="330">
        <v>0</v>
      </c>
      <c r="G34" s="336">
        <v>0</v>
      </c>
      <c r="H34" s="337">
        <v>0</v>
      </c>
      <c r="I34" s="324">
        <v>902</v>
      </c>
      <c r="J34" s="326">
        <v>1420</v>
      </c>
      <c r="K34" s="328">
        <v>2322</v>
      </c>
      <c r="O34" s="274" t="s">
        <v>12</v>
      </c>
      <c r="P34" s="275"/>
      <c r="Q34" s="17">
        <v>162</v>
      </c>
      <c r="R34" s="17">
        <v>151</v>
      </c>
      <c r="S34" s="17">
        <v>116</v>
      </c>
      <c r="T34" s="17">
        <v>152</v>
      </c>
      <c r="U34" s="17">
        <v>128</v>
      </c>
      <c r="V34" s="17">
        <v>709</v>
      </c>
      <c r="W34" s="276" t="s">
        <v>12</v>
      </c>
      <c r="X34" s="277"/>
      <c r="Y34" s="17">
        <v>112</v>
      </c>
      <c r="Z34" s="17">
        <v>126</v>
      </c>
      <c r="AA34" s="17">
        <v>96</v>
      </c>
      <c r="AB34" s="17">
        <v>113</v>
      </c>
      <c r="AC34" s="17">
        <v>103</v>
      </c>
      <c r="AD34" s="17">
        <v>550</v>
      </c>
      <c r="AI34" s="274" t="s">
        <v>12</v>
      </c>
      <c r="AJ34" s="275"/>
      <c r="AK34" s="17">
        <v>0</v>
      </c>
      <c r="AL34" s="17">
        <v>2</v>
      </c>
      <c r="AM34" s="17">
        <v>0</v>
      </c>
      <c r="AN34" s="17">
        <v>3</v>
      </c>
      <c r="AO34" s="17">
        <v>2</v>
      </c>
      <c r="AP34" s="17">
        <v>7</v>
      </c>
      <c r="AQ34" s="276" t="s">
        <v>12</v>
      </c>
      <c r="AR34" s="277"/>
      <c r="AS34" s="17">
        <v>0</v>
      </c>
      <c r="AT34" s="17">
        <v>0</v>
      </c>
      <c r="AU34" s="17">
        <v>0</v>
      </c>
      <c r="AV34" s="17">
        <v>1</v>
      </c>
      <c r="AW34" s="17">
        <v>1</v>
      </c>
      <c r="AX34" s="17">
        <v>2</v>
      </c>
      <c r="BC34" s="274" t="s">
        <v>12</v>
      </c>
      <c r="BD34" s="275"/>
      <c r="BE34" s="17">
        <v>162</v>
      </c>
      <c r="BF34" s="17">
        <v>153</v>
      </c>
      <c r="BG34" s="17">
        <v>116</v>
      </c>
      <c r="BH34" s="17">
        <v>155</v>
      </c>
      <c r="BI34" s="17">
        <v>130</v>
      </c>
      <c r="BJ34" s="17">
        <v>716</v>
      </c>
      <c r="BK34" s="276" t="s">
        <v>12</v>
      </c>
      <c r="BL34" s="277"/>
      <c r="BM34" s="17">
        <v>112</v>
      </c>
      <c r="BN34" s="17">
        <v>126</v>
      </c>
      <c r="BO34" s="17">
        <v>96</v>
      </c>
      <c r="BP34" s="17">
        <v>114</v>
      </c>
      <c r="BQ34" s="17">
        <v>104</v>
      </c>
      <c r="BR34" s="17">
        <v>552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211">
        <v>61</v>
      </c>
      <c r="R37" s="212">
        <v>51</v>
      </c>
      <c r="S37" s="212">
        <v>49</v>
      </c>
      <c r="T37" s="212">
        <v>56</v>
      </c>
      <c r="U37" s="212">
        <v>77</v>
      </c>
      <c r="V37" s="212">
        <v>294</v>
      </c>
      <c r="W37" s="286" t="s">
        <v>13</v>
      </c>
      <c r="X37" s="287"/>
      <c r="Y37" s="212">
        <v>72</v>
      </c>
      <c r="Z37" s="212">
        <v>82</v>
      </c>
      <c r="AA37" s="212">
        <v>67</v>
      </c>
      <c r="AB37" s="212">
        <v>71</v>
      </c>
      <c r="AC37" s="212">
        <v>62</v>
      </c>
      <c r="AD37" s="213">
        <v>354</v>
      </c>
      <c r="AI37" s="274" t="s">
        <v>13</v>
      </c>
      <c r="AJ37" s="278"/>
      <c r="AK37" s="211"/>
      <c r="AL37" s="212"/>
      <c r="AM37" s="212">
        <v>1</v>
      </c>
      <c r="AN37" s="212"/>
      <c r="AO37" s="212"/>
      <c r="AP37" s="212">
        <v>1</v>
      </c>
      <c r="AQ37" s="286" t="s">
        <v>13</v>
      </c>
      <c r="AR37" s="287"/>
      <c r="AS37" s="212"/>
      <c r="AT37" s="212"/>
      <c r="AU37" s="212"/>
      <c r="AV37" s="212"/>
      <c r="AW37" s="212"/>
      <c r="AX37" s="213">
        <v>0</v>
      </c>
      <c r="BC37" s="274" t="s">
        <v>13</v>
      </c>
      <c r="BD37" s="278"/>
      <c r="BE37" s="211">
        <v>61</v>
      </c>
      <c r="BF37" s="211">
        <v>51</v>
      </c>
      <c r="BG37" s="211">
        <v>50</v>
      </c>
      <c r="BH37" s="211">
        <v>56</v>
      </c>
      <c r="BI37" s="211">
        <v>77</v>
      </c>
      <c r="BJ37" s="212">
        <v>295</v>
      </c>
      <c r="BK37" s="288" t="s">
        <v>13</v>
      </c>
      <c r="BL37" s="288"/>
      <c r="BM37" s="211">
        <v>72</v>
      </c>
      <c r="BN37" s="211">
        <v>82</v>
      </c>
      <c r="BO37" s="211">
        <v>67</v>
      </c>
      <c r="BP37" s="211">
        <v>71</v>
      </c>
      <c r="BQ37" s="211">
        <v>62</v>
      </c>
      <c r="BR37" s="213">
        <v>354</v>
      </c>
    </row>
    <row r="38" spans="2:70" ht="14.25" thickBot="1" x14ac:dyDescent="0.2">
      <c r="B38" s="135" t="s">
        <v>41</v>
      </c>
      <c r="C38" s="308">
        <v>0.16850000000000001</v>
      </c>
      <c r="D38" s="309">
        <v>0.1595</v>
      </c>
      <c r="E38" s="310">
        <v>0.1638</v>
      </c>
      <c r="F38" s="308">
        <v>0</v>
      </c>
      <c r="G38" s="309">
        <v>0</v>
      </c>
      <c r="H38" s="311">
        <v>0</v>
      </c>
      <c r="I38" s="305">
        <v>0.16689999999999999</v>
      </c>
      <c r="J38" s="306">
        <v>0.158</v>
      </c>
      <c r="K38" s="307">
        <v>0.1623</v>
      </c>
      <c r="O38" s="274" t="s">
        <v>15</v>
      </c>
      <c r="P38" s="278"/>
      <c r="Q38" s="14">
        <v>47</v>
      </c>
      <c r="R38" s="15">
        <v>58</v>
      </c>
      <c r="S38" s="15">
        <v>66</v>
      </c>
      <c r="T38" s="15">
        <v>58</v>
      </c>
      <c r="U38" s="15">
        <v>74</v>
      </c>
      <c r="V38" s="15">
        <v>303</v>
      </c>
      <c r="W38" s="281" t="s">
        <v>15</v>
      </c>
      <c r="X38" s="282"/>
      <c r="Y38" s="15">
        <v>63</v>
      </c>
      <c r="Z38" s="15">
        <v>75</v>
      </c>
      <c r="AA38" s="15">
        <v>81</v>
      </c>
      <c r="AB38" s="15">
        <v>76</v>
      </c>
      <c r="AC38" s="15">
        <v>89</v>
      </c>
      <c r="AD38" s="16">
        <v>384</v>
      </c>
      <c r="AI38" s="274" t="s">
        <v>15</v>
      </c>
      <c r="AJ38" s="278"/>
      <c r="AK38" s="14"/>
      <c r="AL38" s="15"/>
      <c r="AM38" s="15"/>
      <c r="AN38" s="15"/>
      <c r="AO38" s="15"/>
      <c r="AP38" s="15">
        <v>0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47</v>
      </c>
      <c r="BF38" s="14">
        <v>58</v>
      </c>
      <c r="BG38" s="14">
        <v>66</v>
      </c>
      <c r="BH38" s="14">
        <v>58</v>
      </c>
      <c r="BI38" s="14">
        <v>74</v>
      </c>
      <c r="BJ38" s="15">
        <v>303</v>
      </c>
      <c r="BK38" s="283" t="s">
        <v>15</v>
      </c>
      <c r="BL38" s="283"/>
      <c r="BM38" s="14">
        <v>63</v>
      </c>
      <c r="BN38" s="14">
        <v>75</v>
      </c>
      <c r="BO38" s="14">
        <v>81</v>
      </c>
      <c r="BP38" s="14">
        <v>76</v>
      </c>
      <c r="BQ38" s="14">
        <v>89</v>
      </c>
      <c r="BR38" s="16">
        <v>384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34"/>
      <c r="O39" s="274" t="s">
        <v>12</v>
      </c>
      <c r="P39" s="275"/>
      <c r="Q39" s="17">
        <v>108</v>
      </c>
      <c r="R39" s="17">
        <v>109</v>
      </c>
      <c r="S39" s="17">
        <v>115</v>
      </c>
      <c r="T39" s="17">
        <v>114</v>
      </c>
      <c r="U39" s="17">
        <v>151</v>
      </c>
      <c r="V39" s="17">
        <v>597</v>
      </c>
      <c r="W39" s="276" t="s">
        <v>12</v>
      </c>
      <c r="X39" s="277"/>
      <c r="Y39" s="17">
        <v>135</v>
      </c>
      <c r="Z39" s="17">
        <v>157</v>
      </c>
      <c r="AA39" s="17">
        <v>148</v>
      </c>
      <c r="AB39" s="17">
        <v>147</v>
      </c>
      <c r="AC39" s="17">
        <v>151</v>
      </c>
      <c r="AD39" s="17">
        <v>738</v>
      </c>
      <c r="AI39" s="274" t="s">
        <v>12</v>
      </c>
      <c r="AJ39" s="275"/>
      <c r="AK39" s="17">
        <v>0</v>
      </c>
      <c r="AL39" s="17">
        <v>0</v>
      </c>
      <c r="AM39" s="17">
        <v>1</v>
      </c>
      <c r="AN39" s="17">
        <v>0</v>
      </c>
      <c r="AO39" s="17">
        <v>0</v>
      </c>
      <c r="AP39" s="17">
        <v>1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108</v>
      </c>
      <c r="BF39" s="17">
        <v>109</v>
      </c>
      <c r="BG39" s="17">
        <v>116</v>
      </c>
      <c r="BH39" s="17">
        <v>114</v>
      </c>
      <c r="BI39" s="17">
        <v>151</v>
      </c>
      <c r="BJ39" s="17">
        <v>598</v>
      </c>
      <c r="BK39" s="276" t="s">
        <v>12</v>
      </c>
      <c r="BL39" s="277"/>
      <c r="BM39" s="17">
        <v>135</v>
      </c>
      <c r="BN39" s="17">
        <v>157</v>
      </c>
      <c r="BO39" s="17">
        <v>148</v>
      </c>
      <c r="BP39" s="17">
        <v>147</v>
      </c>
      <c r="BQ39" s="17">
        <v>151</v>
      </c>
      <c r="BR39" s="17">
        <v>738</v>
      </c>
    </row>
    <row r="40" spans="2:70" x14ac:dyDescent="0.15">
      <c r="B40" s="82" t="s">
        <v>43</v>
      </c>
      <c r="C40" s="297">
        <v>0.19309999999999999</v>
      </c>
      <c r="D40" s="299">
        <v>0.27689999999999998</v>
      </c>
      <c r="E40" s="301">
        <v>0.23699999999999999</v>
      </c>
      <c r="F40" s="297">
        <v>0</v>
      </c>
      <c r="G40" s="299">
        <v>0</v>
      </c>
      <c r="H40" s="303">
        <v>0</v>
      </c>
      <c r="I40" s="291">
        <v>0.1913</v>
      </c>
      <c r="J40" s="293">
        <v>0.2742</v>
      </c>
      <c r="K40" s="295">
        <v>0.23469999999999999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211">
        <v>83</v>
      </c>
      <c r="R42" s="212">
        <v>94</v>
      </c>
      <c r="S42" s="212">
        <v>83</v>
      </c>
      <c r="T42" s="212">
        <v>75</v>
      </c>
      <c r="U42" s="212">
        <v>98</v>
      </c>
      <c r="V42" s="212">
        <v>433</v>
      </c>
      <c r="W42" s="286" t="s">
        <v>13</v>
      </c>
      <c r="X42" s="287"/>
      <c r="Y42" s="212">
        <v>71</v>
      </c>
      <c r="Z42" s="212">
        <v>99</v>
      </c>
      <c r="AA42" s="212">
        <v>94</v>
      </c>
      <c r="AB42" s="212">
        <v>83</v>
      </c>
      <c r="AC42" s="212">
        <v>41</v>
      </c>
      <c r="AD42" s="213">
        <v>388</v>
      </c>
      <c r="AI42" s="274" t="s">
        <v>13</v>
      </c>
      <c r="AJ42" s="278"/>
      <c r="AK42" s="211"/>
      <c r="AL42" s="212"/>
      <c r="AM42" s="212"/>
      <c r="AN42" s="212"/>
      <c r="AO42" s="212"/>
      <c r="AP42" s="212">
        <v>0</v>
      </c>
      <c r="AQ42" s="286" t="s">
        <v>13</v>
      </c>
      <c r="AR42" s="287"/>
      <c r="AS42" s="212"/>
      <c r="AT42" s="212"/>
      <c r="AU42" s="212"/>
      <c r="AV42" s="212"/>
      <c r="AW42" s="212"/>
      <c r="AX42" s="213">
        <v>0</v>
      </c>
      <c r="BC42" s="274" t="s">
        <v>13</v>
      </c>
      <c r="BD42" s="278"/>
      <c r="BE42" s="211">
        <v>83</v>
      </c>
      <c r="BF42" s="211">
        <v>94</v>
      </c>
      <c r="BG42" s="211">
        <v>83</v>
      </c>
      <c r="BH42" s="211">
        <v>75</v>
      </c>
      <c r="BI42" s="211">
        <v>98</v>
      </c>
      <c r="BJ42" s="213">
        <v>433</v>
      </c>
      <c r="BK42" s="288" t="s">
        <v>13</v>
      </c>
      <c r="BL42" s="288"/>
      <c r="BM42" s="211">
        <v>71</v>
      </c>
      <c r="BN42" s="211">
        <v>99</v>
      </c>
      <c r="BO42" s="211">
        <v>94</v>
      </c>
      <c r="BP42" s="211">
        <v>83</v>
      </c>
      <c r="BQ42" s="211">
        <v>41</v>
      </c>
      <c r="BR42" s="213">
        <v>388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76</v>
      </c>
      <c r="R43" s="15">
        <v>80</v>
      </c>
      <c r="S43" s="15">
        <v>84</v>
      </c>
      <c r="T43" s="15">
        <v>92</v>
      </c>
      <c r="U43" s="15">
        <v>102</v>
      </c>
      <c r="V43" s="15">
        <v>434</v>
      </c>
      <c r="W43" s="281" t="s">
        <v>15</v>
      </c>
      <c r="X43" s="282"/>
      <c r="Y43" s="15">
        <v>113</v>
      </c>
      <c r="Z43" s="15">
        <v>102</v>
      </c>
      <c r="AA43" s="15">
        <v>99</v>
      </c>
      <c r="AB43" s="15">
        <v>122</v>
      </c>
      <c r="AC43" s="15">
        <v>77</v>
      </c>
      <c r="AD43" s="160">
        <v>513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76</v>
      </c>
      <c r="BF43" s="14">
        <v>80</v>
      </c>
      <c r="BG43" s="14">
        <v>84</v>
      </c>
      <c r="BH43" s="14">
        <v>92</v>
      </c>
      <c r="BI43" s="14">
        <v>102</v>
      </c>
      <c r="BJ43" s="15">
        <v>434</v>
      </c>
      <c r="BK43" s="283" t="s">
        <v>15</v>
      </c>
      <c r="BL43" s="283"/>
      <c r="BM43" s="14">
        <v>113</v>
      </c>
      <c r="BN43" s="14">
        <v>102</v>
      </c>
      <c r="BO43" s="14">
        <v>99</v>
      </c>
      <c r="BP43" s="14">
        <v>122</v>
      </c>
      <c r="BQ43" s="14">
        <v>77</v>
      </c>
      <c r="BR43" s="16">
        <v>513</v>
      </c>
    </row>
    <row r="44" spans="2:70" x14ac:dyDescent="0.15">
      <c r="O44" s="274" t="s">
        <v>12</v>
      </c>
      <c r="P44" s="275"/>
      <c r="Q44" s="17">
        <v>159</v>
      </c>
      <c r="R44" s="17">
        <v>174</v>
      </c>
      <c r="S44" s="17">
        <v>167</v>
      </c>
      <c r="T44" s="17">
        <v>167</v>
      </c>
      <c r="U44" s="17">
        <v>200</v>
      </c>
      <c r="V44" s="17">
        <v>867</v>
      </c>
      <c r="W44" s="276" t="s">
        <v>12</v>
      </c>
      <c r="X44" s="277"/>
      <c r="Y44" s="17">
        <v>184</v>
      </c>
      <c r="Z44" s="17">
        <v>201</v>
      </c>
      <c r="AA44" s="17">
        <v>193</v>
      </c>
      <c r="AB44" s="17">
        <v>205</v>
      </c>
      <c r="AC44" s="17">
        <v>118</v>
      </c>
      <c r="AD44" s="17">
        <v>901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159</v>
      </c>
      <c r="BF44" s="17">
        <v>174</v>
      </c>
      <c r="BG44" s="17">
        <v>167</v>
      </c>
      <c r="BH44" s="17">
        <v>167</v>
      </c>
      <c r="BI44" s="17">
        <v>200</v>
      </c>
      <c r="BJ44" s="17">
        <v>867</v>
      </c>
      <c r="BK44" s="276" t="s">
        <v>12</v>
      </c>
      <c r="BL44" s="277"/>
      <c r="BM44" s="17">
        <v>184</v>
      </c>
      <c r="BN44" s="17">
        <v>201</v>
      </c>
      <c r="BO44" s="17">
        <v>193</v>
      </c>
      <c r="BP44" s="17">
        <v>205</v>
      </c>
      <c r="BQ44" s="17">
        <v>118</v>
      </c>
      <c r="BR44" s="17">
        <v>901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211">
        <v>43</v>
      </c>
      <c r="R47" s="212">
        <v>59</v>
      </c>
      <c r="S47" s="212">
        <v>58</v>
      </c>
      <c r="T47" s="212">
        <v>58</v>
      </c>
      <c r="U47" s="212">
        <v>41</v>
      </c>
      <c r="V47" s="212">
        <v>259</v>
      </c>
      <c r="W47" s="286" t="s">
        <v>13</v>
      </c>
      <c r="X47" s="287"/>
      <c r="Y47" s="212">
        <v>39</v>
      </c>
      <c r="Z47" s="212">
        <v>35</v>
      </c>
      <c r="AA47" s="212">
        <v>24</v>
      </c>
      <c r="AB47" s="212">
        <v>30</v>
      </c>
      <c r="AC47" s="212">
        <v>25</v>
      </c>
      <c r="AD47" s="213">
        <v>153</v>
      </c>
      <c r="AI47" s="274" t="s">
        <v>13</v>
      </c>
      <c r="AJ47" s="278"/>
      <c r="AK47" s="211"/>
      <c r="AL47" s="212"/>
      <c r="AM47" s="212"/>
      <c r="AN47" s="212"/>
      <c r="AO47" s="212"/>
      <c r="AP47" s="212">
        <v>0</v>
      </c>
      <c r="AQ47" s="286" t="s">
        <v>13</v>
      </c>
      <c r="AR47" s="287"/>
      <c r="AS47" s="212"/>
      <c r="AT47" s="212"/>
      <c r="AU47" s="212"/>
      <c r="AV47" s="212"/>
      <c r="AW47" s="212"/>
      <c r="AX47" s="213">
        <v>0</v>
      </c>
      <c r="BC47" s="274" t="s">
        <v>13</v>
      </c>
      <c r="BD47" s="278"/>
      <c r="BE47" s="211">
        <v>43</v>
      </c>
      <c r="BF47" s="211">
        <v>59</v>
      </c>
      <c r="BG47" s="211">
        <v>58</v>
      </c>
      <c r="BH47" s="211">
        <v>58</v>
      </c>
      <c r="BI47" s="211">
        <v>41</v>
      </c>
      <c r="BJ47" s="212">
        <v>259</v>
      </c>
      <c r="BK47" s="288" t="s">
        <v>13</v>
      </c>
      <c r="BL47" s="288"/>
      <c r="BM47" s="211">
        <v>39</v>
      </c>
      <c r="BN47" s="211">
        <v>35</v>
      </c>
      <c r="BO47" s="211">
        <v>24</v>
      </c>
      <c r="BP47" s="211">
        <v>30</v>
      </c>
      <c r="BQ47" s="211">
        <v>25</v>
      </c>
      <c r="BR47" s="213">
        <v>153</v>
      </c>
    </row>
    <row r="48" spans="2:70" ht="14.25" thickBot="1" x14ac:dyDescent="0.2">
      <c r="O48" s="274" t="s">
        <v>15</v>
      </c>
      <c r="P48" s="278"/>
      <c r="Q48" s="14">
        <v>53</v>
      </c>
      <c r="R48" s="15">
        <v>78</v>
      </c>
      <c r="S48" s="15">
        <v>69</v>
      </c>
      <c r="T48" s="15">
        <v>69</v>
      </c>
      <c r="U48" s="15">
        <v>56</v>
      </c>
      <c r="V48" s="15">
        <v>325</v>
      </c>
      <c r="W48" s="281" t="s">
        <v>15</v>
      </c>
      <c r="X48" s="282"/>
      <c r="Y48" s="15">
        <v>49</v>
      </c>
      <c r="Z48" s="15">
        <v>50</v>
      </c>
      <c r="AA48" s="15">
        <v>54</v>
      </c>
      <c r="AB48" s="15">
        <v>59</v>
      </c>
      <c r="AC48" s="15">
        <v>59</v>
      </c>
      <c r="AD48" s="16">
        <v>271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53</v>
      </c>
      <c r="BF48" s="14">
        <v>78</v>
      </c>
      <c r="BG48" s="14">
        <v>69</v>
      </c>
      <c r="BH48" s="14">
        <v>69</v>
      </c>
      <c r="BI48" s="14">
        <v>56</v>
      </c>
      <c r="BJ48" s="15">
        <v>325</v>
      </c>
      <c r="BK48" s="283" t="s">
        <v>15</v>
      </c>
      <c r="BL48" s="283"/>
      <c r="BM48" s="14">
        <v>49</v>
      </c>
      <c r="BN48" s="14">
        <v>50</v>
      </c>
      <c r="BO48" s="14">
        <v>54</v>
      </c>
      <c r="BP48" s="14">
        <v>59</v>
      </c>
      <c r="BQ48" s="14">
        <v>59</v>
      </c>
      <c r="BR48" s="16">
        <v>271</v>
      </c>
    </row>
    <row r="49" spans="15:76" x14ac:dyDescent="0.15">
      <c r="O49" s="274" t="s">
        <v>12</v>
      </c>
      <c r="P49" s="275"/>
      <c r="Q49" s="17">
        <v>96</v>
      </c>
      <c r="R49" s="17">
        <v>137</v>
      </c>
      <c r="S49" s="17">
        <v>127</v>
      </c>
      <c r="T49" s="17">
        <v>127</v>
      </c>
      <c r="U49" s="17">
        <v>97</v>
      </c>
      <c r="V49" s="17">
        <v>584</v>
      </c>
      <c r="W49" s="276" t="s">
        <v>12</v>
      </c>
      <c r="X49" s="277"/>
      <c r="Y49" s="17">
        <v>88</v>
      </c>
      <c r="Z49" s="17">
        <v>85</v>
      </c>
      <c r="AA49" s="17">
        <v>78</v>
      </c>
      <c r="AB49" s="17">
        <v>89</v>
      </c>
      <c r="AC49" s="17">
        <v>84</v>
      </c>
      <c r="AD49" s="17">
        <v>424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96</v>
      </c>
      <c r="BF49" s="17">
        <v>137</v>
      </c>
      <c r="BG49" s="17">
        <v>127</v>
      </c>
      <c r="BH49" s="17">
        <v>127</v>
      </c>
      <c r="BI49" s="17">
        <v>97</v>
      </c>
      <c r="BJ49" s="17">
        <v>584</v>
      </c>
      <c r="BK49" s="276" t="s">
        <v>12</v>
      </c>
      <c r="BL49" s="277"/>
      <c r="BM49" s="17">
        <v>88</v>
      </c>
      <c r="BN49" s="17">
        <v>85</v>
      </c>
      <c r="BO49" s="17">
        <v>78</v>
      </c>
      <c r="BP49" s="17">
        <v>89</v>
      </c>
      <c r="BQ49" s="17">
        <v>84</v>
      </c>
      <c r="BR49" s="17">
        <v>424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211">
        <v>25</v>
      </c>
      <c r="R52" s="212">
        <v>14</v>
      </c>
      <c r="S52" s="212">
        <v>20</v>
      </c>
      <c r="T52" s="212">
        <v>14</v>
      </c>
      <c r="U52" s="212">
        <v>10</v>
      </c>
      <c r="V52" s="212">
        <v>83</v>
      </c>
      <c r="W52" s="286" t="s">
        <v>13</v>
      </c>
      <c r="X52" s="287"/>
      <c r="Y52" s="212">
        <v>6</v>
      </c>
      <c r="Z52" s="212">
        <v>2</v>
      </c>
      <c r="AA52" s="212">
        <v>4</v>
      </c>
      <c r="AB52" s="212">
        <v>5</v>
      </c>
      <c r="AC52" s="212">
        <v>1</v>
      </c>
      <c r="AD52" s="213">
        <v>18</v>
      </c>
      <c r="AI52" s="274" t="s">
        <v>13</v>
      </c>
      <c r="AJ52" s="278"/>
      <c r="AK52" s="211"/>
      <c r="AL52" s="212"/>
      <c r="AM52" s="212"/>
      <c r="AN52" s="212"/>
      <c r="AO52" s="212"/>
      <c r="AP52" s="212">
        <v>0</v>
      </c>
      <c r="AQ52" s="286" t="s">
        <v>13</v>
      </c>
      <c r="AR52" s="287"/>
      <c r="AS52" s="212"/>
      <c r="AT52" s="212"/>
      <c r="AU52" s="212"/>
      <c r="AV52" s="212"/>
      <c r="AW52" s="212"/>
      <c r="AX52" s="213">
        <v>0</v>
      </c>
      <c r="BC52" s="274" t="s">
        <v>13</v>
      </c>
      <c r="BD52" s="278"/>
      <c r="BE52" s="211">
        <v>25</v>
      </c>
      <c r="BF52" s="211">
        <v>14</v>
      </c>
      <c r="BG52" s="211">
        <v>20</v>
      </c>
      <c r="BH52" s="211">
        <v>14</v>
      </c>
      <c r="BI52" s="211">
        <v>10</v>
      </c>
      <c r="BJ52" s="212">
        <v>83</v>
      </c>
      <c r="BK52" s="288" t="s">
        <v>13</v>
      </c>
      <c r="BL52" s="288"/>
      <c r="BM52" s="211">
        <v>6</v>
      </c>
      <c r="BN52" s="211">
        <v>2</v>
      </c>
      <c r="BO52" s="211">
        <v>4</v>
      </c>
      <c r="BP52" s="211">
        <v>5</v>
      </c>
      <c r="BQ52" s="211">
        <v>1</v>
      </c>
      <c r="BR52" s="213">
        <v>18</v>
      </c>
    </row>
    <row r="53" spans="15:76" ht="14.25" thickBot="1" x14ac:dyDescent="0.2">
      <c r="O53" s="274" t="s">
        <v>15</v>
      </c>
      <c r="P53" s="278"/>
      <c r="Q53" s="14">
        <v>48</v>
      </c>
      <c r="R53" s="15">
        <v>45</v>
      </c>
      <c r="S53" s="15">
        <v>51</v>
      </c>
      <c r="T53" s="15">
        <v>34</v>
      </c>
      <c r="U53" s="15">
        <v>32</v>
      </c>
      <c r="V53" s="15">
        <v>210</v>
      </c>
      <c r="W53" s="281" t="s">
        <v>15</v>
      </c>
      <c r="X53" s="282"/>
      <c r="Y53" s="15">
        <v>26</v>
      </c>
      <c r="Z53" s="15">
        <v>28</v>
      </c>
      <c r="AA53" s="15">
        <v>14</v>
      </c>
      <c r="AB53" s="15">
        <v>7</v>
      </c>
      <c r="AC53" s="15">
        <v>12</v>
      </c>
      <c r="AD53" s="16">
        <v>87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48</v>
      </c>
      <c r="BF53" s="14">
        <v>45</v>
      </c>
      <c r="BG53" s="14">
        <v>51</v>
      </c>
      <c r="BH53" s="14">
        <v>34</v>
      </c>
      <c r="BI53" s="14">
        <v>32</v>
      </c>
      <c r="BJ53" s="15">
        <v>210</v>
      </c>
      <c r="BK53" s="283" t="s">
        <v>15</v>
      </c>
      <c r="BL53" s="283"/>
      <c r="BM53" s="14">
        <v>26</v>
      </c>
      <c r="BN53" s="14">
        <v>28</v>
      </c>
      <c r="BO53" s="14">
        <v>14</v>
      </c>
      <c r="BP53" s="14">
        <v>7</v>
      </c>
      <c r="BQ53" s="14">
        <v>12</v>
      </c>
      <c r="BR53" s="16">
        <v>87</v>
      </c>
    </row>
    <row r="54" spans="15:76" x14ac:dyDescent="0.15">
      <c r="O54" s="274" t="s">
        <v>12</v>
      </c>
      <c r="P54" s="275"/>
      <c r="Q54" s="17">
        <v>73</v>
      </c>
      <c r="R54" s="17">
        <v>59</v>
      </c>
      <c r="S54" s="17">
        <v>71</v>
      </c>
      <c r="T54" s="17">
        <v>48</v>
      </c>
      <c r="U54" s="17">
        <v>42</v>
      </c>
      <c r="V54" s="17">
        <v>293</v>
      </c>
      <c r="W54" s="276" t="s">
        <v>12</v>
      </c>
      <c r="X54" s="277"/>
      <c r="Y54" s="17">
        <v>32</v>
      </c>
      <c r="Z54" s="17">
        <v>30</v>
      </c>
      <c r="AA54" s="17">
        <v>18</v>
      </c>
      <c r="AB54" s="17">
        <v>12</v>
      </c>
      <c r="AC54" s="17">
        <v>13</v>
      </c>
      <c r="AD54" s="17">
        <v>105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73</v>
      </c>
      <c r="BF54" s="17">
        <v>59</v>
      </c>
      <c r="BG54" s="17">
        <v>71</v>
      </c>
      <c r="BH54" s="17">
        <v>48</v>
      </c>
      <c r="BI54" s="17">
        <v>42</v>
      </c>
      <c r="BJ54" s="17">
        <v>293</v>
      </c>
      <c r="BK54" s="276" t="s">
        <v>12</v>
      </c>
      <c r="BL54" s="277"/>
      <c r="BM54" s="17">
        <v>32</v>
      </c>
      <c r="BN54" s="17">
        <v>30</v>
      </c>
      <c r="BO54" s="17">
        <v>18</v>
      </c>
      <c r="BP54" s="17">
        <v>12</v>
      </c>
      <c r="BQ54" s="17">
        <v>13</v>
      </c>
      <c r="BR54" s="17">
        <v>105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11">
        <v>1</v>
      </c>
      <c r="R57" s="212"/>
      <c r="S57" s="212"/>
      <c r="T57" s="212"/>
      <c r="U57" s="212"/>
      <c r="V57" s="212">
        <v>1</v>
      </c>
      <c r="W57" s="284" t="s">
        <v>13</v>
      </c>
      <c r="X57" s="285"/>
      <c r="Y57" s="212"/>
      <c r="Z57" s="212"/>
      <c r="AA57" s="212"/>
      <c r="AB57" s="212"/>
      <c r="AC57" s="212"/>
      <c r="AD57" s="213">
        <v>0</v>
      </c>
      <c r="AI57" s="274" t="s">
        <v>13</v>
      </c>
      <c r="AJ57" s="278"/>
      <c r="AK57" s="211"/>
      <c r="AL57" s="212"/>
      <c r="AM57" s="212"/>
      <c r="AN57" s="212"/>
      <c r="AO57" s="212"/>
      <c r="AP57" s="212">
        <v>0</v>
      </c>
      <c r="AQ57" s="286" t="s">
        <v>13</v>
      </c>
      <c r="AR57" s="287"/>
      <c r="AS57" s="212"/>
      <c r="AT57" s="212"/>
      <c r="AU57" s="212"/>
      <c r="AV57" s="212"/>
      <c r="AW57" s="212"/>
      <c r="AX57" s="213">
        <v>0</v>
      </c>
      <c r="BC57" s="274" t="s">
        <v>13</v>
      </c>
      <c r="BD57" s="278"/>
      <c r="BE57" s="211">
        <v>1</v>
      </c>
      <c r="BF57" s="211">
        <v>0</v>
      </c>
      <c r="BG57" s="211">
        <v>0</v>
      </c>
      <c r="BH57" s="211">
        <v>0</v>
      </c>
      <c r="BI57" s="211">
        <v>0</v>
      </c>
      <c r="BJ57" s="212">
        <v>1</v>
      </c>
      <c r="BK57" s="288" t="s">
        <v>13</v>
      </c>
      <c r="BL57" s="288"/>
      <c r="BM57" s="211">
        <v>0</v>
      </c>
      <c r="BN57" s="211">
        <v>0</v>
      </c>
      <c r="BO57" s="211">
        <v>0</v>
      </c>
      <c r="BP57" s="211">
        <v>0</v>
      </c>
      <c r="BQ57" s="211">
        <v>0</v>
      </c>
      <c r="BR57" s="213">
        <v>0</v>
      </c>
    </row>
    <row r="58" spans="15:76" ht="14.25" thickBot="1" x14ac:dyDescent="0.2">
      <c r="O58" s="274" t="s">
        <v>15</v>
      </c>
      <c r="P58" s="278"/>
      <c r="Q58" s="14">
        <v>5</v>
      </c>
      <c r="R58" s="15">
        <v>4</v>
      </c>
      <c r="S58" s="15"/>
      <c r="T58" s="15">
        <v>3</v>
      </c>
      <c r="U58" s="15">
        <v>1</v>
      </c>
      <c r="V58" s="15">
        <v>13</v>
      </c>
      <c r="W58" s="279" t="s">
        <v>15</v>
      </c>
      <c r="X58" s="280"/>
      <c r="Y58" s="15">
        <v>1</v>
      </c>
      <c r="Z58" s="15"/>
      <c r="AA58" s="15"/>
      <c r="AB58" s="15"/>
      <c r="AC58" s="15"/>
      <c r="AD58" s="16">
        <v>1</v>
      </c>
      <c r="AI58" s="274" t="s">
        <v>15</v>
      </c>
      <c r="AJ58" s="278"/>
      <c r="AK58" s="14"/>
      <c r="AL58" s="15"/>
      <c r="AM58" s="15"/>
      <c r="AN58" s="15"/>
      <c r="AO58" s="15"/>
      <c r="AP58" s="15">
        <v>0</v>
      </c>
      <c r="AQ58" s="281" t="s">
        <v>15</v>
      </c>
      <c r="AR58" s="282"/>
      <c r="AS58" s="15"/>
      <c r="AT58" s="15"/>
      <c r="AU58" s="15"/>
      <c r="AV58" s="15"/>
      <c r="AW58" s="15"/>
      <c r="AX58" s="16">
        <v>0</v>
      </c>
      <c r="BC58" s="274" t="s">
        <v>15</v>
      </c>
      <c r="BD58" s="278"/>
      <c r="BE58" s="14">
        <v>5</v>
      </c>
      <c r="BF58" s="14">
        <v>4</v>
      </c>
      <c r="BG58" s="14">
        <v>0</v>
      </c>
      <c r="BH58" s="14">
        <v>3</v>
      </c>
      <c r="BI58" s="14">
        <v>1</v>
      </c>
      <c r="BJ58" s="15">
        <v>13</v>
      </c>
      <c r="BK58" s="283" t="s">
        <v>15</v>
      </c>
      <c r="BL58" s="283"/>
      <c r="BM58" s="14">
        <v>1</v>
      </c>
      <c r="BN58" s="14">
        <v>0</v>
      </c>
      <c r="BO58" s="14">
        <v>0</v>
      </c>
      <c r="BP58" s="14">
        <v>0</v>
      </c>
      <c r="BQ58" s="14">
        <v>0</v>
      </c>
      <c r="BR58" s="16">
        <v>1</v>
      </c>
    </row>
    <row r="59" spans="15:76" x14ac:dyDescent="0.15">
      <c r="O59" s="274" t="s">
        <v>12</v>
      </c>
      <c r="P59" s="275"/>
      <c r="Q59" s="17">
        <v>6</v>
      </c>
      <c r="R59" s="17">
        <v>4</v>
      </c>
      <c r="S59" s="17">
        <v>0</v>
      </c>
      <c r="T59" s="17">
        <v>3</v>
      </c>
      <c r="U59" s="17">
        <v>1</v>
      </c>
      <c r="V59" s="17">
        <v>14</v>
      </c>
      <c r="W59" s="276" t="s">
        <v>12</v>
      </c>
      <c r="X59" s="277"/>
      <c r="Y59" s="17">
        <v>1</v>
      </c>
      <c r="Z59" s="17">
        <v>0</v>
      </c>
      <c r="AA59" s="17">
        <v>0</v>
      </c>
      <c r="AB59" s="17">
        <v>0</v>
      </c>
      <c r="AC59" s="17">
        <v>0</v>
      </c>
      <c r="AD59" s="17">
        <v>1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6</v>
      </c>
      <c r="BF59" s="17">
        <v>4</v>
      </c>
      <c r="BG59" s="17">
        <v>0</v>
      </c>
      <c r="BH59" s="17">
        <v>3</v>
      </c>
      <c r="BI59" s="17">
        <v>1</v>
      </c>
      <c r="BJ59" s="17">
        <v>14</v>
      </c>
      <c r="BK59" s="276" t="s">
        <v>12</v>
      </c>
      <c r="BL59" s="277"/>
      <c r="BM59" s="17">
        <v>1</v>
      </c>
      <c r="BN59" s="17">
        <v>0</v>
      </c>
      <c r="BO59" s="17">
        <v>0</v>
      </c>
      <c r="BP59" s="17">
        <v>0</v>
      </c>
      <c r="BQ59" s="17">
        <v>0</v>
      </c>
      <c r="BR59" s="17">
        <v>1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v>504</v>
      </c>
      <c r="S62" s="258"/>
      <c r="T62" s="44"/>
      <c r="U62" s="44"/>
      <c r="V62" s="195" t="s">
        <v>16</v>
      </c>
      <c r="W62" s="257">
        <v>2477</v>
      </c>
      <c r="X62" s="258"/>
      <c r="Y62" s="44"/>
      <c r="Z62" s="44"/>
      <c r="AA62" s="195" t="s">
        <v>16</v>
      </c>
      <c r="AB62" s="257">
        <v>1689</v>
      </c>
      <c r="AC62" s="258"/>
      <c r="AD62" s="37" t="s">
        <v>16</v>
      </c>
      <c r="AE62" s="164">
        <v>787</v>
      </c>
      <c r="AF62" s="164">
        <v>902</v>
      </c>
      <c r="AK62" s="196" t="s">
        <v>16</v>
      </c>
      <c r="AL62" s="259">
        <v>0</v>
      </c>
      <c r="AM62" s="260"/>
      <c r="AP62" s="196" t="s">
        <v>16</v>
      </c>
      <c r="AQ62" s="259">
        <v>44</v>
      </c>
      <c r="AR62" s="260"/>
      <c r="AU62" s="196" t="s">
        <v>16</v>
      </c>
      <c r="AV62" s="259">
        <v>0</v>
      </c>
      <c r="AW62" s="260"/>
      <c r="AX62" s="37" t="s">
        <v>16</v>
      </c>
      <c r="AY62" s="38">
        <v>0</v>
      </c>
      <c r="AZ62" s="38">
        <v>0</v>
      </c>
      <c r="BE62" s="196" t="s">
        <v>16</v>
      </c>
      <c r="BF62" s="242">
        <v>504</v>
      </c>
      <c r="BG62" s="243"/>
      <c r="BJ62" s="196" t="s">
        <v>16</v>
      </c>
      <c r="BK62" s="242">
        <v>2521</v>
      </c>
      <c r="BL62" s="243"/>
      <c r="BO62" s="196" t="s">
        <v>16</v>
      </c>
      <c r="BP62" s="242">
        <v>1689</v>
      </c>
      <c r="BQ62" s="243"/>
      <c r="BR62" s="37" t="s">
        <v>16</v>
      </c>
      <c r="BS62" s="164">
        <v>787</v>
      </c>
      <c r="BT62" s="164">
        <v>902</v>
      </c>
    </row>
    <row r="63" spans="15:76" ht="15" thickBot="1" x14ac:dyDescent="0.2">
      <c r="Q63" s="197" t="s">
        <v>14</v>
      </c>
      <c r="R63" s="244">
        <v>504</v>
      </c>
      <c r="S63" s="245"/>
      <c r="T63" s="44"/>
      <c r="U63" s="44"/>
      <c r="V63" s="197" t="s">
        <v>14</v>
      </c>
      <c r="W63" s="244">
        <v>2386</v>
      </c>
      <c r="X63" s="245"/>
      <c r="Y63" s="44"/>
      <c r="Z63" s="44"/>
      <c r="AA63" s="197" t="s">
        <v>14</v>
      </c>
      <c r="AB63" s="244">
        <v>2238</v>
      </c>
      <c r="AC63" s="245"/>
      <c r="AD63" s="37" t="s">
        <v>14</v>
      </c>
      <c r="AE63" s="165">
        <v>818</v>
      </c>
      <c r="AF63" s="165">
        <v>1420</v>
      </c>
      <c r="AK63" s="198" t="s">
        <v>14</v>
      </c>
      <c r="AL63" s="246">
        <v>0</v>
      </c>
      <c r="AM63" s="247"/>
      <c r="AP63" s="198" t="s">
        <v>14</v>
      </c>
      <c r="AQ63" s="246">
        <v>50</v>
      </c>
      <c r="AR63" s="247"/>
      <c r="AU63" s="198" t="s">
        <v>14</v>
      </c>
      <c r="AV63" s="246">
        <v>0</v>
      </c>
      <c r="AW63" s="247"/>
      <c r="AX63" s="37" t="s">
        <v>14</v>
      </c>
      <c r="AY63" s="39">
        <v>0</v>
      </c>
      <c r="AZ63" s="39">
        <v>0</v>
      </c>
      <c r="BE63" s="198" t="s">
        <v>14</v>
      </c>
      <c r="BF63" s="248">
        <v>504</v>
      </c>
      <c r="BG63" s="249"/>
      <c r="BJ63" s="198" t="s">
        <v>14</v>
      </c>
      <c r="BK63" s="248">
        <v>2436</v>
      </c>
      <c r="BL63" s="249"/>
      <c r="BO63" s="198" t="s">
        <v>14</v>
      </c>
      <c r="BP63" s="248">
        <v>2238</v>
      </c>
      <c r="BQ63" s="250"/>
      <c r="BR63" s="37" t="s">
        <v>14</v>
      </c>
      <c r="BS63" s="165">
        <v>818</v>
      </c>
      <c r="BT63" s="165">
        <v>1420</v>
      </c>
    </row>
    <row r="64" spans="15:76" ht="15" thickBot="1" x14ac:dyDescent="0.2">
      <c r="Q64" s="199" t="s">
        <v>12</v>
      </c>
      <c r="R64" s="238">
        <v>1008</v>
      </c>
      <c r="S64" s="239"/>
      <c r="T64" s="44"/>
      <c r="U64" s="44"/>
      <c r="V64" s="199" t="s">
        <v>12</v>
      </c>
      <c r="W64" s="238">
        <v>4863</v>
      </c>
      <c r="X64" s="239"/>
      <c r="Y64" s="44"/>
      <c r="Z64" s="44"/>
      <c r="AA64" s="199" t="s">
        <v>12</v>
      </c>
      <c r="AB64" s="238">
        <v>3927</v>
      </c>
      <c r="AC64" s="239"/>
      <c r="AD64" s="37" t="s">
        <v>12</v>
      </c>
      <c r="AE64" s="166">
        <v>1605</v>
      </c>
      <c r="AF64" s="167">
        <v>2322</v>
      </c>
      <c r="AK64" s="200" t="s">
        <v>12</v>
      </c>
      <c r="AL64" s="240">
        <v>0</v>
      </c>
      <c r="AM64" s="241"/>
      <c r="AP64" s="200" t="s">
        <v>12</v>
      </c>
      <c r="AQ64" s="240">
        <v>94</v>
      </c>
      <c r="AR64" s="241"/>
      <c r="AU64" s="200" t="s">
        <v>12</v>
      </c>
      <c r="AV64" s="240">
        <v>0</v>
      </c>
      <c r="AW64" s="241"/>
      <c r="AX64" s="37" t="s">
        <v>12</v>
      </c>
      <c r="AY64" s="40">
        <v>0</v>
      </c>
      <c r="AZ64" s="41">
        <v>0</v>
      </c>
      <c r="BE64" s="200" t="s">
        <v>12</v>
      </c>
      <c r="BF64" s="234">
        <v>1008</v>
      </c>
      <c r="BG64" s="235"/>
      <c r="BJ64" s="200" t="s">
        <v>12</v>
      </c>
      <c r="BK64" s="234">
        <v>4957</v>
      </c>
      <c r="BL64" s="235"/>
      <c r="BO64" s="200" t="s">
        <v>12</v>
      </c>
      <c r="BP64" s="234">
        <v>3927</v>
      </c>
      <c r="BQ64" s="235"/>
      <c r="BR64" s="37" t="s">
        <v>12</v>
      </c>
      <c r="BS64" s="166">
        <v>1605</v>
      </c>
      <c r="BT64" s="167">
        <v>2322</v>
      </c>
      <c r="BW64" s="32"/>
      <c r="BX64" s="32"/>
    </row>
    <row r="65" spans="17:76" ht="14.25" x14ac:dyDescent="0.15">
      <c r="Q65" s="50" t="s">
        <v>23</v>
      </c>
      <c r="R65" s="236">
        <v>0.10287813839559094</v>
      </c>
      <c r="S65" s="237"/>
      <c r="T65" s="44"/>
      <c r="U65" s="44"/>
      <c r="V65" s="50" t="s">
        <v>23</v>
      </c>
      <c r="W65" s="236">
        <v>0.49632578077158601</v>
      </c>
      <c r="X65" s="237"/>
      <c r="Y65" s="201"/>
      <c r="Z65" s="201"/>
      <c r="AA65" s="50" t="s">
        <v>23</v>
      </c>
      <c r="AB65" s="236">
        <v>0.40079608083282303</v>
      </c>
      <c r="AC65" s="237"/>
      <c r="AE65" s="42">
        <v>0.16380894060012247</v>
      </c>
      <c r="AF65" s="42">
        <v>0.23698714023270054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202"/>
      <c r="AT65" s="202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0.101900525677315</v>
      </c>
      <c r="BG65" s="232"/>
      <c r="BJ65" s="162" t="s">
        <v>23</v>
      </c>
      <c r="BK65" s="231">
        <v>0.50111200970481196</v>
      </c>
      <c r="BL65" s="232"/>
      <c r="BM65" s="202"/>
      <c r="BN65" s="202"/>
      <c r="BO65" s="162" t="s">
        <v>23</v>
      </c>
      <c r="BP65" s="231">
        <v>0.39698746461787304</v>
      </c>
      <c r="BQ65" s="232"/>
      <c r="BS65" s="42">
        <v>0.16225232511120097</v>
      </c>
      <c r="BT65" s="42">
        <v>0.23473513950667205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1541</v>
      </c>
      <c r="AA74" s="233"/>
    </row>
    <row r="75" spans="17:76" x14ac:dyDescent="0.15">
      <c r="W75" s="35"/>
      <c r="X75" s="35"/>
      <c r="Y75" s="36" t="s">
        <v>27</v>
      </c>
      <c r="Z75" s="233">
        <v>1487</v>
      </c>
      <c r="AA75" s="233"/>
    </row>
  </sheetData>
  <mergeCells count="408"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D39F-34F4-4BBA-B532-7D0A6F2556C6}">
  <dimension ref="A1:BX75"/>
  <sheetViews>
    <sheetView view="pageBreakPreview" zoomScale="95" zoomScaleNormal="100" zoomScaleSheetLayoutView="95" workbookViewId="0">
      <selection activeCell="B4" sqref="B4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71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72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72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72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210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210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210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4677</v>
      </c>
      <c r="P7" s="378"/>
      <c r="Q7" s="207">
        <v>23</v>
      </c>
      <c r="R7" s="208">
        <v>16</v>
      </c>
      <c r="S7" s="208">
        <v>23</v>
      </c>
      <c r="T7" s="208">
        <v>30</v>
      </c>
      <c r="U7" s="208">
        <v>36</v>
      </c>
      <c r="V7" s="208">
        <v>128</v>
      </c>
      <c r="W7" s="286" t="s">
        <v>13</v>
      </c>
      <c r="X7" s="287"/>
      <c r="Y7" s="208">
        <v>34</v>
      </c>
      <c r="Z7" s="208">
        <v>35</v>
      </c>
      <c r="AA7" s="208">
        <v>37</v>
      </c>
      <c r="AB7" s="208">
        <v>44</v>
      </c>
      <c r="AC7" s="208">
        <v>38</v>
      </c>
      <c r="AD7" s="209">
        <v>188</v>
      </c>
      <c r="AG7" s="274" t="s">
        <v>13</v>
      </c>
      <c r="AH7" s="275"/>
      <c r="AI7" s="377">
        <v>44</v>
      </c>
      <c r="AJ7" s="378"/>
      <c r="AK7" s="207"/>
      <c r="AL7" s="208"/>
      <c r="AM7" s="208"/>
      <c r="AN7" s="208"/>
      <c r="AO7" s="208"/>
      <c r="AP7" s="208">
        <v>0</v>
      </c>
      <c r="AQ7" s="286" t="s">
        <v>13</v>
      </c>
      <c r="AR7" s="287"/>
      <c r="AS7" s="208"/>
      <c r="AT7" s="208"/>
      <c r="AU7" s="208"/>
      <c r="AV7" s="208"/>
      <c r="AW7" s="208"/>
      <c r="AX7" s="209">
        <v>0</v>
      </c>
      <c r="BA7" s="274" t="s">
        <v>13</v>
      </c>
      <c r="BB7" s="275"/>
      <c r="BC7" s="377">
        <v>4721</v>
      </c>
      <c r="BD7" s="378"/>
      <c r="BE7" s="207">
        <v>23</v>
      </c>
      <c r="BF7" s="207">
        <v>16</v>
      </c>
      <c r="BG7" s="207">
        <v>23</v>
      </c>
      <c r="BH7" s="207">
        <v>30</v>
      </c>
      <c r="BI7" s="207">
        <v>36</v>
      </c>
      <c r="BJ7" s="208">
        <v>128</v>
      </c>
      <c r="BK7" s="288" t="s">
        <v>13</v>
      </c>
      <c r="BL7" s="288"/>
      <c r="BM7" s="207">
        <v>34</v>
      </c>
      <c r="BN7" s="207">
        <v>35</v>
      </c>
      <c r="BO7" s="207">
        <v>37</v>
      </c>
      <c r="BP7" s="207">
        <v>44</v>
      </c>
      <c r="BQ7" s="207">
        <v>38</v>
      </c>
      <c r="BR7" s="209">
        <v>188</v>
      </c>
    </row>
    <row r="8" spans="1:70" ht="15.75" customHeight="1" thickBot="1" x14ac:dyDescent="0.2">
      <c r="B8" s="141" t="s">
        <v>34</v>
      </c>
      <c r="C8" s="137">
        <v>2987</v>
      </c>
      <c r="D8" s="55">
        <v>2898</v>
      </c>
      <c r="E8" s="56">
        <v>5885</v>
      </c>
      <c r="F8" s="57">
        <v>44</v>
      </c>
      <c r="G8" s="58">
        <v>52</v>
      </c>
      <c r="H8" s="56">
        <v>96</v>
      </c>
      <c r="I8" s="101">
        <v>3031</v>
      </c>
      <c r="J8" s="102">
        <v>2950</v>
      </c>
      <c r="K8" s="103">
        <v>5981</v>
      </c>
      <c r="L8" s="68"/>
      <c r="M8" s="274" t="s">
        <v>14</v>
      </c>
      <c r="N8" s="275"/>
      <c r="O8" s="377">
        <v>5135</v>
      </c>
      <c r="P8" s="378"/>
      <c r="Q8" s="14">
        <v>25</v>
      </c>
      <c r="R8" s="15">
        <v>23</v>
      </c>
      <c r="S8" s="15">
        <v>23</v>
      </c>
      <c r="T8" s="15">
        <v>30</v>
      </c>
      <c r="U8" s="15">
        <v>25</v>
      </c>
      <c r="V8" s="15">
        <v>126</v>
      </c>
      <c r="W8" s="281" t="s">
        <v>15</v>
      </c>
      <c r="X8" s="282"/>
      <c r="Y8" s="15">
        <v>22</v>
      </c>
      <c r="Z8" s="15">
        <v>21</v>
      </c>
      <c r="AA8" s="15">
        <v>43</v>
      </c>
      <c r="AB8" s="15">
        <v>36</v>
      </c>
      <c r="AC8" s="15">
        <v>38</v>
      </c>
      <c r="AD8" s="16">
        <v>160</v>
      </c>
      <c r="AG8" s="274" t="s">
        <v>14</v>
      </c>
      <c r="AH8" s="275"/>
      <c r="AI8" s="377">
        <v>52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5187</v>
      </c>
      <c r="BD8" s="378"/>
      <c r="BE8" s="14">
        <v>25</v>
      </c>
      <c r="BF8" s="14">
        <v>23</v>
      </c>
      <c r="BG8" s="14">
        <v>23</v>
      </c>
      <c r="BH8" s="14">
        <v>30</v>
      </c>
      <c r="BI8" s="14">
        <v>25</v>
      </c>
      <c r="BJ8" s="15">
        <v>126</v>
      </c>
      <c r="BK8" s="283" t="s">
        <v>15</v>
      </c>
      <c r="BL8" s="283"/>
      <c r="BM8" s="14">
        <v>22</v>
      </c>
      <c r="BN8" s="14">
        <v>21</v>
      </c>
      <c r="BO8" s="14">
        <v>43</v>
      </c>
      <c r="BP8" s="14">
        <v>36</v>
      </c>
      <c r="BQ8" s="14">
        <v>38</v>
      </c>
      <c r="BR8" s="16">
        <v>160</v>
      </c>
    </row>
    <row r="9" spans="1:70" ht="15" x14ac:dyDescent="0.15">
      <c r="B9" s="142" t="s">
        <v>35</v>
      </c>
      <c r="C9" s="138">
        <v>1690</v>
      </c>
      <c r="D9" s="59">
        <v>2237</v>
      </c>
      <c r="E9" s="60">
        <v>3927</v>
      </c>
      <c r="F9" s="61">
        <v>0</v>
      </c>
      <c r="G9" s="59">
        <v>0</v>
      </c>
      <c r="H9" s="60">
        <v>0</v>
      </c>
      <c r="I9" s="104">
        <v>1690</v>
      </c>
      <c r="J9" s="105">
        <v>2237</v>
      </c>
      <c r="K9" s="106">
        <v>3927</v>
      </c>
      <c r="L9" s="68"/>
      <c r="M9" s="274" t="s">
        <v>12</v>
      </c>
      <c r="N9" s="275"/>
      <c r="O9" s="377">
        <v>9812</v>
      </c>
      <c r="P9" s="380"/>
      <c r="Q9" s="17">
        <v>48</v>
      </c>
      <c r="R9" s="17">
        <v>39</v>
      </c>
      <c r="S9" s="17">
        <v>46</v>
      </c>
      <c r="T9" s="17">
        <v>60</v>
      </c>
      <c r="U9" s="17">
        <v>61</v>
      </c>
      <c r="V9" s="17">
        <v>254</v>
      </c>
      <c r="W9" s="381" t="s">
        <v>12</v>
      </c>
      <c r="X9" s="382"/>
      <c r="Y9" s="17">
        <v>56</v>
      </c>
      <c r="Z9" s="17">
        <v>56</v>
      </c>
      <c r="AA9" s="17">
        <v>80</v>
      </c>
      <c r="AB9" s="17">
        <v>80</v>
      </c>
      <c r="AC9" s="17">
        <v>76</v>
      </c>
      <c r="AD9" s="17">
        <v>348</v>
      </c>
      <c r="AG9" s="274" t="s">
        <v>12</v>
      </c>
      <c r="AH9" s="275"/>
      <c r="AI9" s="377">
        <v>96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9908</v>
      </c>
      <c r="BD9" s="378"/>
      <c r="BE9" s="17">
        <v>48</v>
      </c>
      <c r="BF9" s="17">
        <v>39</v>
      </c>
      <c r="BG9" s="17">
        <v>46</v>
      </c>
      <c r="BH9" s="17">
        <v>60</v>
      </c>
      <c r="BI9" s="17">
        <v>61</v>
      </c>
      <c r="BJ9" s="17">
        <v>254</v>
      </c>
      <c r="BK9" s="379" t="s">
        <v>12</v>
      </c>
      <c r="BL9" s="379"/>
      <c r="BM9" s="17">
        <v>56</v>
      </c>
      <c r="BN9" s="17">
        <v>56</v>
      </c>
      <c r="BO9" s="17">
        <v>80</v>
      </c>
      <c r="BP9" s="17">
        <v>80</v>
      </c>
      <c r="BQ9" s="17">
        <v>76</v>
      </c>
      <c r="BR9" s="17">
        <v>348</v>
      </c>
    </row>
    <row r="10" spans="1:70" ht="15.75" thickBot="1" x14ac:dyDescent="0.2">
      <c r="B10" s="143" t="s">
        <v>12</v>
      </c>
      <c r="C10" s="139">
        <v>4677</v>
      </c>
      <c r="D10" s="62">
        <v>5135</v>
      </c>
      <c r="E10" s="63">
        <v>9812</v>
      </c>
      <c r="F10" s="64">
        <v>44</v>
      </c>
      <c r="G10" s="62">
        <v>52</v>
      </c>
      <c r="H10" s="63">
        <v>96</v>
      </c>
      <c r="I10" s="107">
        <v>4721</v>
      </c>
      <c r="J10" s="108">
        <v>5187</v>
      </c>
      <c r="K10" s="109">
        <v>9908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36.130000000000003</v>
      </c>
      <c r="D12" s="159">
        <v>43.56</v>
      </c>
      <c r="E12" s="155">
        <v>40.020000000000003</v>
      </c>
      <c r="F12" s="154">
        <v>0</v>
      </c>
      <c r="G12" s="159">
        <v>0</v>
      </c>
      <c r="H12" s="155">
        <v>0</v>
      </c>
      <c r="I12" s="156">
        <v>35.799999999999997</v>
      </c>
      <c r="J12" s="157">
        <v>43.13</v>
      </c>
      <c r="K12" s="155">
        <v>39.630000000000003</v>
      </c>
      <c r="L12" s="34"/>
      <c r="N12" s="192"/>
      <c r="O12" s="274" t="s">
        <v>13</v>
      </c>
      <c r="P12" s="278"/>
      <c r="Q12" s="207">
        <v>39</v>
      </c>
      <c r="R12" s="208">
        <v>39</v>
      </c>
      <c r="S12" s="208">
        <v>36</v>
      </c>
      <c r="T12" s="208">
        <v>31</v>
      </c>
      <c r="U12" s="208">
        <v>46</v>
      </c>
      <c r="V12" s="208">
        <v>191</v>
      </c>
      <c r="W12" s="286" t="s">
        <v>13</v>
      </c>
      <c r="X12" s="287"/>
      <c r="Y12" s="208">
        <v>35</v>
      </c>
      <c r="Z12" s="208">
        <v>42</v>
      </c>
      <c r="AA12" s="208">
        <v>47</v>
      </c>
      <c r="AB12" s="208">
        <v>35</v>
      </c>
      <c r="AC12" s="208">
        <v>38</v>
      </c>
      <c r="AD12" s="209">
        <v>197</v>
      </c>
      <c r="AI12" s="274" t="s">
        <v>13</v>
      </c>
      <c r="AJ12" s="278"/>
      <c r="AK12" s="207"/>
      <c r="AL12" s="208"/>
      <c r="AM12" s="208"/>
      <c r="AN12" s="208"/>
      <c r="AO12" s="208"/>
      <c r="AP12" s="208">
        <v>0</v>
      </c>
      <c r="AQ12" s="286" t="s">
        <v>13</v>
      </c>
      <c r="AR12" s="287"/>
      <c r="AS12" s="208"/>
      <c r="AT12" s="208"/>
      <c r="AU12" s="208"/>
      <c r="AV12" s="208"/>
      <c r="AW12" s="208"/>
      <c r="AX12" s="209">
        <v>0</v>
      </c>
      <c r="BC12" s="274" t="s">
        <v>13</v>
      </c>
      <c r="BD12" s="278"/>
      <c r="BE12" s="207">
        <v>39</v>
      </c>
      <c r="BF12" s="207">
        <v>39</v>
      </c>
      <c r="BG12" s="207">
        <v>36</v>
      </c>
      <c r="BH12" s="207">
        <v>31</v>
      </c>
      <c r="BI12" s="207">
        <v>46</v>
      </c>
      <c r="BJ12" s="208">
        <v>191</v>
      </c>
      <c r="BK12" s="288" t="s">
        <v>13</v>
      </c>
      <c r="BL12" s="288"/>
      <c r="BM12" s="207">
        <v>35</v>
      </c>
      <c r="BN12" s="207">
        <v>42</v>
      </c>
      <c r="BO12" s="207">
        <v>47</v>
      </c>
      <c r="BP12" s="207">
        <v>35</v>
      </c>
      <c r="BQ12" s="207">
        <v>38</v>
      </c>
      <c r="BR12" s="209">
        <v>197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34</v>
      </c>
      <c r="R13" s="15">
        <v>39</v>
      </c>
      <c r="S13" s="15">
        <v>43</v>
      </c>
      <c r="T13" s="15">
        <v>53</v>
      </c>
      <c r="U13" s="15">
        <v>48</v>
      </c>
      <c r="V13" s="15">
        <v>217</v>
      </c>
      <c r="W13" s="281" t="s">
        <v>15</v>
      </c>
      <c r="X13" s="282"/>
      <c r="Y13" s="15">
        <v>47</v>
      </c>
      <c r="Z13" s="15">
        <v>37</v>
      </c>
      <c r="AA13" s="15">
        <v>36</v>
      </c>
      <c r="AB13" s="15">
        <v>46</v>
      </c>
      <c r="AC13" s="15">
        <v>46</v>
      </c>
      <c r="AD13" s="16">
        <v>212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34</v>
      </c>
      <c r="BF13" s="14">
        <v>39</v>
      </c>
      <c r="BG13" s="14">
        <v>43</v>
      </c>
      <c r="BH13" s="14">
        <v>53</v>
      </c>
      <c r="BI13" s="14">
        <v>48</v>
      </c>
      <c r="BJ13" s="15">
        <v>217</v>
      </c>
      <c r="BK13" s="283" t="s">
        <v>15</v>
      </c>
      <c r="BL13" s="283"/>
      <c r="BM13" s="14">
        <v>47</v>
      </c>
      <c r="BN13" s="14">
        <v>37</v>
      </c>
      <c r="BO13" s="14">
        <v>36</v>
      </c>
      <c r="BP13" s="14">
        <v>46</v>
      </c>
      <c r="BQ13" s="14">
        <v>46</v>
      </c>
      <c r="BR13" s="16">
        <v>212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73</v>
      </c>
      <c r="R14" s="17">
        <v>78</v>
      </c>
      <c r="S14" s="17">
        <v>79</v>
      </c>
      <c r="T14" s="17">
        <v>84</v>
      </c>
      <c r="U14" s="17">
        <v>94</v>
      </c>
      <c r="V14" s="17">
        <v>408</v>
      </c>
      <c r="W14" s="276" t="s">
        <v>12</v>
      </c>
      <c r="X14" s="277"/>
      <c r="Y14" s="17">
        <v>82</v>
      </c>
      <c r="Z14" s="17">
        <v>79</v>
      </c>
      <c r="AA14" s="17">
        <v>83</v>
      </c>
      <c r="AB14" s="17">
        <v>81</v>
      </c>
      <c r="AC14" s="17">
        <v>84</v>
      </c>
      <c r="AD14" s="17">
        <v>409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73</v>
      </c>
      <c r="BF14" s="17">
        <v>78</v>
      </c>
      <c r="BG14" s="17">
        <v>79</v>
      </c>
      <c r="BH14" s="17">
        <v>84</v>
      </c>
      <c r="BI14" s="17">
        <v>94</v>
      </c>
      <c r="BJ14" s="17">
        <v>408</v>
      </c>
      <c r="BK14" s="276" t="s">
        <v>12</v>
      </c>
      <c r="BL14" s="277"/>
      <c r="BM14" s="17">
        <v>82</v>
      </c>
      <c r="BN14" s="17">
        <v>79</v>
      </c>
      <c r="BO14" s="17">
        <v>83</v>
      </c>
      <c r="BP14" s="17">
        <v>81</v>
      </c>
      <c r="BQ14" s="17">
        <v>84</v>
      </c>
      <c r="BR14" s="17">
        <v>409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1546</v>
      </c>
      <c r="D17" s="73">
        <v>1491</v>
      </c>
      <c r="E17" s="74">
        <v>3037</v>
      </c>
      <c r="F17" s="75">
        <v>6</v>
      </c>
      <c r="G17" s="73">
        <v>13</v>
      </c>
      <c r="H17" s="74">
        <v>19</v>
      </c>
      <c r="I17" s="112">
        <v>1552</v>
      </c>
      <c r="J17" s="113">
        <v>1504</v>
      </c>
      <c r="K17" s="114">
        <v>3056</v>
      </c>
      <c r="L17" s="68"/>
      <c r="O17" s="274" t="s">
        <v>13</v>
      </c>
      <c r="P17" s="278"/>
      <c r="Q17" s="207">
        <v>49</v>
      </c>
      <c r="R17" s="208">
        <v>37</v>
      </c>
      <c r="S17" s="208">
        <v>37</v>
      </c>
      <c r="T17" s="208">
        <v>19</v>
      </c>
      <c r="U17" s="208">
        <v>29</v>
      </c>
      <c r="V17" s="208">
        <v>171</v>
      </c>
      <c r="W17" s="286" t="s">
        <v>13</v>
      </c>
      <c r="X17" s="287"/>
      <c r="Y17" s="208">
        <v>40</v>
      </c>
      <c r="Z17" s="208">
        <v>32</v>
      </c>
      <c r="AA17" s="208">
        <v>38</v>
      </c>
      <c r="AB17" s="208">
        <v>32</v>
      </c>
      <c r="AC17" s="208">
        <v>32</v>
      </c>
      <c r="AD17" s="209">
        <v>174</v>
      </c>
      <c r="AI17" s="274" t="s">
        <v>13</v>
      </c>
      <c r="AJ17" s="278"/>
      <c r="AK17" s="207"/>
      <c r="AL17" s="208">
        <v>2</v>
      </c>
      <c r="AM17" s="208">
        <v>1</v>
      </c>
      <c r="AN17" s="208">
        <v>2</v>
      </c>
      <c r="AO17" s="208">
        <v>7</v>
      </c>
      <c r="AP17" s="208">
        <v>12</v>
      </c>
      <c r="AQ17" s="286" t="s">
        <v>13</v>
      </c>
      <c r="AR17" s="287"/>
      <c r="AS17" s="208">
        <v>2</v>
      </c>
      <c r="AT17" s="208">
        <v>5</v>
      </c>
      <c r="AU17" s="208">
        <v>3</v>
      </c>
      <c r="AV17" s="208">
        <v>3</v>
      </c>
      <c r="AW17" s="208">
        <v>2</v>
      </c>
      <c r="AX17" s="209">
        <v>15</v>
      </c>
      <c r="BC17" s="274" t="s">
        <v>13</v>
      </c>
      <c r="BD17" s="278"/>
      <c r="BE17" s="207">
        <v>49</v>
      </c>
      <c r="BF17" s="207">
        <v>39</v>
      </c>
      <c r="BG17" s="207">
        <v>38</v>
      </c>
      <c r="BH17" s="207">
        <v>21</v>
      </c>
      <c r="BI17" s="207">
        <v>36</v>
      </c>
      <c r="BJ17" s="208">
        <v>183</v>
      </c>
      <c r="BK17" s="288" t="s">
        <v>13</v>
      </c>
      <c r="BL17" s="288"/>
      <c r="BM17" s="207">
        <v>42</v>
      </c>
      <c r="BN17" s="207">
        <v>37</v>
      </c>
      <c r="BO17" s="207">
        <v>41</v>
      </c>
      <c r="BP17" s="207">
        <v>35</v>
      </c>
      <c r="BQ17" s="207">
        <v>34</v>
      </c>
      <c r="BR17" s="209">
        <v>189</v>
      </c>
    </row>
    <row r="18" spans="2:70" ht="15.75" thickBot="1" x14ac:dyDescent="0.2">
      <c r="B18" s="150" t="s">
        <v>38</v>
      </c>
      <c r="C18" s="146">
        <v>358</v>
      </c>
      <c r="D18" s="65">
        <v>380</v>
      </c>
      <c r="E18" s="66">
        <v>738</v>
      </c>
      <c r="F18" s="67">
        <v>0</v>
      </c>
      <c r="G18" s="65">
        <v>0</v>
      </c>
      <c r="H18" s="66">
        <v>0</v>
      </c>
      <c r="I18" s="115">
        <v>358</v>
      </c>
      <c r="J18" s="116">
        <v>380</v>
      </c>
      <c r="K18" s="117">
        <v>738</v>
      </c>
      <c r="L18" s="34"/>
      <c r="O18" s="274" t="s">
        <v>15</v>
      </c>
      <c r="P18" s="278"/>
      <c r="Q18" s="14">
        <v>39</v>
      </c>
      <c r="R18" s="15">
        <v>47</v>
      </c>
      <c r="S18" s="15">
        <v>34</v>
      </c>
      <c r="T18" s="15">
        <v>42</v>
      </c>
      <c r="U18" s="15">
        <v>38</v>
      </c>
      <c r="V18" s="15">
        <v>200</v>
      </c>
      <c r="W18" s="281" t="s">
        <v>15</v>
      </c>
      <c r="X18" s="282"/>
      <c r="Y18" s="15">
        <v>30</v>
      </c>
      <c r="Z18" s="15">
        <v>30</v>
      </c>
      <c r="AA18" s="15">
        <v>30</v>
      </c>
      <c r="AB18" s="15">
        <v>27</v>
      </c>
      <c r="AC18" s="15">
        <v>33</v>
      </c>
      <c r="AD18" s="16">
        <v>150</v>
      </c>
      <c r="AI18" s="274" t="s">
        <v>15</v>
      </c>
      <c r="AJ18" s="278"/>
      <c r="AK18" s="14"/>
      <c r="AL18" s="15"/>
      <c r="AM18" s="15">
        <v>1</v>
      </c>
      <c r="AN18" s="15">
        <v>2</v>
      </c>
      <c r="AO18" s="15">
        <v>1</v>
      </c>
      <c r="AP18" s="15">
        <v>4</v>
      </c>
      <c r="AQ18" s="281" t="s">
        <v>15</v>
      </c>
      <c r="AR18" s="282"/>
      <c r="AS18" s="15">
        <v>1</v>
      </c>
      <c r="AT18" s="15">
        <v>3</v>
      </c>
      <c r="AU18" s="15">
        <v>1</v>
      </c>
      <c r="AV18" s="15">
        <v>1</v>
      </c>
      <c r="AW18" s="15">
        <v>5</v>
      </c>
      <c r="AX18" s="16">
        <v>11</v>
      </c>
      <c r="BC18" s="274" t="s">
        <v>15</v>
      </c>
      <c r="BD18" s="278"/>
      <c r="BE18" s="14">
        <v>39</v>
      </c>
      <c r="BF18" s="14">
        <v>47</v>
      </c>
      <c r="BG18" s="14">
        <v>35</v>
      </c>
      <c r="BH18" s="14">
        <v>44</v>
      </c>
      <c r="BI18" s="14">
        <v>39</v>
      </c>
      <c r="BJ18" s="15">
        <v>204</v>
      </c>
      <c r="BK18" s="283" t="s">
        <v>15</v>
      </c>
      <c r="BL18" s="283"/>
      <c r="BM18" s="14">
        <v>31</v>
      </c>
      <c r="BN18" s="14">
        <v>33</v>
      </c>
      <c r="BO18" s="14">
        <v>31</v>
      </c>
      <c r="BP18" s="14">
        <v>28</v>
      </c>
      <c r="BQ18" s="14">
        <v>38</v>
      </c>
      <c r="BR18" s="16">
        <v>161</v>
      </c>
    </row>
    <row r="19" spans="2:70" ht="15" x14ac:dyDescent="0.15">
      <c r="B19" s="150" t="s">
        <v>39</v>
      </c>
      <c r="C19" s="138">
        <v>430</v>
      </c>
      <c r="D19" s="59">
        <v>443</v>
      </c>
      <c r="E19" s="60">
        <v>873</v>
      </c>
      <c r="F19" s="61">
        <v>0</v>
      </c>
      <c r="G19" s="59">
        <v>0</v>
      </c>
      <c r="H19" s="60">
        <v>0</v>
      </c>
      <c r="I19" s="104">
        <v>430</v>
      </c>
      <c r="J19" s="105">
        <v>443</v>
      </c>
      <c r="K19" s="118">
        <v>873</v>
      </c>
      <c r="L19" s="34"/>
      <c r="O19" s="274" t="s">
        <v>12</v>
      </c>
      <c r="P19" s="275"/>
      <c r="Q19" s="17">
        <v>88</v>
      </c>
      <c r="R19" s="17">
        <v>84</v>
      </c>
      <c r="S19" s="17">
        <v>71</v>
      </c>
      <c r="T19" s="17">
        <v>61</v>
      </c>
      <c r="U19" s="17">
        <v>67</v>
      </c>
      <c r="V19" s="17">
        <v>371</v>
      </c>
      <c r="W19" s="276" t="s">
        <v>12</v>
      </c>
      <c r="X19" s="277"/>
      <c r="Y19" s="17">
        <v>70</v>
      </c>
      <c r="Z19" s="17">
        <v>62</v>
      </c>
      <c r="AA19" s="17">
        <v>68</v>
      </c>
      <c r="AB19" s="17">
        <v>59</v>
      </c>
      <c r="AC19" s="17">
        <v>65</v>
      </c>
      <c r="AD19" s="17">
        <v>324</v>
      </c>
      <c r="AI19" s="274" t="s">
        <v>12</v>
      </c>
      <c r="AJ19" s="275"/>
      <c r="AK19" s="17">
        <v>0</v>
      </c>
      <c r="AL19" s="17">
        <v>2</v>
      </c>
      <c r="AM19" s="17">
        <v>2</v>
      </c>
      <c r="AN19" s="17">
        <v>4</v>
      </c>
      <c r="AO19" s="17">
        <v>8</v>
      </c>
      <c r="AP19" s="17">
        <v>16</v>
      </c>
      <c r="AQ19" s="276" t="s">
        <v>12</v>
      </c>
      <c r="AR19" s="277"/>
      <c r="AS19" s="17">
        <v>3</v>
      </c>
      <c r="AT19" s="17">
        <v>8</v>
      </c>
      <c r="AU19" s="17">
        <v>4</v>
      </c>
      <c r="AV19" s="17">
        <v>4</v>
      </c>
      <c r="AW19" s="17">
        <v>7</v>
      </c>
      <c r="AX19" s="17">
        <v>26</v>
      </c>
      <c r="BC19" s="274" t="s">
        <v>12</v>
      </c>
      <c r="BD19" s="275"/>
      <c r="BE19" s="17">
        <v>88</v>
      </c>
      <c r="BF19" s="17">
        <v>86</v>
      </c>
      <c r="BG19" s="17">
        <v>73</v>
      </c>
      <c r="BH19" s="17">
        <v>65</v>
      </c>
      <c r="BI19" s="17">
        <v>75</v>
      </c>
      <c r="BJ19" s="17">
        <v>387</v>
      </c>
      <c r="BK19" s="276" t="s">
        <v>12</v>
      </c>
      <c r="BL19" s="277"/>
      <c r="BM19" s="17">
        <v>73</v>
      </c>
      <c r="BN19" s="17">
        <v>70</v>
      </c>
      <c r="BO19" s="17">
        <v>72</v>
      </c>
      <c r="BP19" s="17">
        <v>63</v>
      </c>
      <c r="BQ19" s="17">
        <v>72</v>
      </c>
      <c r="BR19" s="17">
        <v>350</v>
      </c>
    </row>
    <row r="20" spans="2:70" ht="15.75" thickBot="1" x14ac:dyDescent="0.2">
      <c r="B20" s="151" t="s">
        <v>22</v>
      </c>
      <c r="C20" s="147">
        <v>902</v>
      </c>
      <c r="D20" s="76">
        <v>1414</v>
      </c>
      <c r="E20" s="77">
        <v>2316</v>
      </c>
      <c r="F20" s="78">
        <v>0</v>
      </c>
      <c r="G20" s="76">
        <v>0</v>
      </c>
      <c r="H20" s="81">
        <v>0</v>
      </c>
      <c r="I20" s="119">
        <v>902</v>
      </c>
      <c r="J20" s="120">
        <v>1414</v>
      </c>
      <c r="K20" s="121">
        <v>2316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207">
        <v>36</v>
      </c>
      <c r="R22" s="208">
        <v>48</v>
      </c>
      <c r="S22" s="208">
        <v>32</v>
      </c>
      <c r="T22" s="208">
        <v>34</v>
      </c>
      <c r="U22" s="208">
        <v>35</v>
      </c>
      <c r="V22" s="208">
        <v>185</v>
      </c>
      <c r="W22" s="286" t="s">
        <v>13</v>
      </c>
      <c r="X22" s="287"/>
      <c r="Y22" s="208">
        <v>38</v>
      </c>
      <c r="Z22" s="208">
        <v>42</v>
      </c>
      <c r="AA22" s="208">
        <v>41</v>
      </c>
      <c r="AB22" s="208">
        <v>44</v>
      </c>
      <c r="AC22" s="208">
        <v>42</v>
      </c>
      <c r="AD22" s="209">
        <v>207</v>
      </c>
      <c r="AI22" s="274" t="s">
        <v>13</v>
      </c>
      <c r="AJ22" s="278"/>
      <c r="AK22" s="207">
        <v>1</v>
      </c>
      <c r="AL22" s="208">
        <v>2</v>
      </c>
      <c r="AM22" s="208">
        <v>2</v>
      </c>
      <c r="AN22" s="208">
        <v>2</v>
      </c>
      <c r="AO22" s="208"/>
      <c r="AP22" s="208">
        <v>7</v>
      </c>
      <c r="AQ22" s="286" t="s">
        <v>13</v>
      </c>
      <c r="AR22" s="287"/>
      <c r="AS22" s="208">
        <v>3</v>
      </c>
      <c r="AT22" s="208">
        <v>1</v>
      </c>
      <c r="AU22" s="208"/>
      <c r="AV22" s="208"/>
      <c r="AW22" s="208"/>
      <c r="AX22" s="209">
        <v>4</v>
      </c>
      <c r="BC22" s="274" t="s">
        <v>13</v>
      </c>
      <c r="BD22" s="278"/>
      <c r="BE22" s="207">
        <v>37</v>
      </c>
      <c r="BF22" s="207">
        <v>50</v>
      </c>
      <c r="BG22" s="207">
        <v>34</v>
      </c>
      <c r="BH22" s="207">
        <v>36</v>
      </c>
      <c r="BI22" s="207">
        <v>35</v>
      </c>
      <c r="BJ22" s="208">
        <v>192</v>
      </c>
      <c r="BK22" s="288" t="s">
        <v>13</v>
      </c>
      <c r="BL22" s="288"/>
      <c r="BM22" s="207">
        <v>41</v>
      </c>
      <c r="BN22" s="207">
        <v>43</v>
      </c>
      <c r="BO22" s="207">
        <v>41</v>
      </c>
      <c r="BP22" s="207">
        <v>44</v>
      </c>
      <c r="BQ22" s="207">
        <v>42</v>
      </c>
      <c r="BR22" s="209">
        <v>211</v>
      </c>
    </row>
    <row r="23" spans="2:70" ht="16.5" thickTop="1" thickBot="1" x14ac:dyDescent="0.2">
      <c r="B23" s="94" t="s">
        <v>37</v>
      </c>
      <c r="C23" s="95">
        <v>0.3306</v>
      </c>
      <c r="D23" s="96">
        <v>0.29039999999999999</v>
      </c>
      <c r="E23" s="97">
        <v>0.3095</v>
      </c>
      <c r="F23" s="95">
        <v>0.13639999999999999</v>
      </c>
      <c r="G23" s="96">
        <v>0.25</v>
      </c>
      <c r="H23" s="97">
        <v>0.19789999999999999</v>
      </c>
      <c r="I23" s="124">
        <v>0.32869999999999999</v>
      </c>
      <c r="J23" s="125">
        <v>0.28999999999999998</v>
      </c>
      <c r="K23" s="126">
        <v>0.30840000000000001</v>
      </c>
      <c r="L23" s="34"/>
      <c r="O23" s="274" t="s">
        <v>15</v>
      </c>
      <c r="P23" s="278"/>
      <c r="Q23" s="14">
        <v>29</v>
      </c>
      <c r="R23" s="15">
        <v>25</v>
      </c>
      <c r="S23" s="15">
        <v>34</v>
      </c>
      <c r="T23" s="15">
        <v>25</v>
      </c>
      <c r="U23" s="15">
        <v>25</v>
      </c>
      <c r="V23" s="15">
        <v>138</v>
      </c>
      <c r="W23" s="281" t="s">
        <v>15</v>
      </c>
      <c r="X23" s="282"/>
      <c r="Y23" s="15">
        <v>32</v>
      </c>
      <c r="Z23" s="15">
        <v>37</v>
      </c>
      <c r="AA23" s="15">
        <v>48</v>
      </c>
      <c r="AB23" s="15">
        <v>37</v>
      </c>
      <c r="AC23" s="15">
        <v>50</v>
      </c>
      <c r="AD23" s="16">
        <v>204</v>
      </c>
      <c r="AI23" s="274" t="s">
        <v>15</v>
      </c>
      <c r="AJ23" s="278"/>
      <c r="AK23" s="14">
        <v>3</v>
      </c>
      <c r="AL23" s="15">
        <v>1</v>
      </c>
      <c r="AM23" s="15">
        <v>1</v>
      </c>
      <c r="AN23" s="15">
        <v>4</v>
      </c>
      <c r="AO23" s="15"/>
      <c r="AP23" s="15">
        <v>9</v>
      </c>
      <c r="AQ23" s="281" t="s">
        <v>15</v>
      </c>
      <c r="AR23" s="282"/>
      <c r="AS23" s="15">
        <v>3</v>
      </c>
      <c r="AT23" s="15">
        <v>4</v>
      </c>
      <c r="AU23" s="15">
        <v>2</v>
      </c>
      <c r="AV23" s="15">
        <v>3</v>
      </c>
      <c r="AW23" s="15">
        <v>3</v>
      </c>
      <c r="AX23" s="16">
        <v>15</v>
      </c>
      <c r="BC23" s="274" t="s">
        <v>15</v>
      </c>
      <c r="BD23" s="278"/>
      <c r="BE23" s="14">
        <v>32</v>
      </c>
      <c r="BF23" s="14">
        <v>26</v>
      </c>
      <c r="BG23" s="14">
        <v>35</v>
      </c>
      <c r="BH23" s="14">
        <v>29</v>
      </c>
      <c r="BI23" s="14">
        <v>25</v>
      </c>
      <c r="BJ23" s="15">
        <v>147</v>
      </c>
      <c r="BK23" s="283" t="s">
        <v>15</v>
      </c>
      <c r="BL23" s="283"/>
      <c r="BM23" s="14">
        <v>35</v>
      </c>
      <c r="BN23" s="14">
        <v>41</v>
      </c>
      <c r="BO23" s="14">
        <v>50</v>
      </c>
      <c r="BP23" s="14">
        <v>40</v>
      </c>
      <c r="BQ23" s="14">
        <v>53</v>
      </c>
      <c r="BR23" s="16">
        <v>219</v>
      </c>
    </row>
    <row r="24" spans="2:70" ht="15" x14ac:dyDescent="0.15">
      <c r="B24" s="84" t="s">
        <v>38</v>
      </c>
      <c r="C24" s="86">
        <v>7.6499999999999999E-2</v>
      </c>
      <c r="D24" s="83">
        <v>7.3999999999999996E-2</v>
      </c>
      <c r="E24" s="87">
        <v>7.5200000000000003E-2</v>
      </c>
      <c r="F24" s="86">
        <v>0</v>
      </c>
      <c r="G24" s="83">
        <v>0</v>
      </c>
      <c r="H24" s="87">
        <v>0</v>
      </c>
      <c r="I24" s="127">
        <v>7.5800000000000006E-2</v>
      </c>
      <c r="J24" s="128">
        <v>7.3300000000000004E-2</v>
      </c>
      <c r="K24" s="129">
        <v>7.4499999999999997E-2</v>
      </c>
      <c r="O24" s="274" t="s">
        <v>12</v>
      </c>
      <c r="P24" s="275"/>
      <c r="Q24" s="17">
        <v>65</v>
      </c>
      <c r="R24" s="17">
        <v>73</v>
      </c>
      <c r="S24" s="17">
        <v>66</v>
      </c>
      <c r="T24" s="17">
        <v>59</v>
      </c>
      <c r="U24" s="17">
        <v>60</v>
      </c>
      <c r="V24" s="17">
        <v>323</v>
      </c>
      <c r="W24" s="276" t="s">
        <v>12</v>
      </c>
      <c r="X24" s="277"/>
      <c r="Y24" s="17">
        <v>70</v>
      </c>
      <c r="Z24" s="17">
        <v>79</v>
      </c>
      <c r="AA24" s="17">
        <v>89</v>
      </c>
      <c r="AB24" s="17">
        <v>81</v>
      </c>
      <c r="AC24" s="17">
        <v>92</v>
      </c>
      <c r="AD24" s="17">
        <v>411</v>
      </c>
      <c r="AI24" s="274" t="s">
        <v>12</v>
      </c>
      <c r="AJ24" s="275"/>
      <c r="AK24" s="17">
        <v>4</v>
      </c>
      <c r="AL24" s="17">
        <v>3</v>
      </c>
      <c r="AM24" s="17">
        <v>3</v>
      </c>
      <c r="AN24" s="17">
        <v>6</v>
      </c>
      <c r="AO24" s="17">
        <v>0</v>
      </c>
      <c r="AP24" s="17">
        <v>16</v>
      </c>
      <c r="AQ24" s="276" t="s">
        <v>12</v>
      </c>
      <c r="AR24" s="277"/>
      <c r="AS24" s="17">
        <v>6</v>
      </c>
      <c r="AT24" s="17">
        <v>5</v>
      </c>
      <c r="AU24" s="17">
        <v>2</v>
      </c>
      <c r="AV24" s="17">
        <v>3</v>
      </c>
      <c r="AW24" s="17">
        <v>3</v>
      </c>
      <c r="AX24" s="17">
        <v>19</v>
      </c>
      <c r="BC24" s="274" t="s">
        <v>12</v>
      </c>
      <c r="BD24" s="275"/>
      <c r="BE24" s="17">
        <v>69</v>
      </c>
      <c r="BF24" s="17">
        <v>76</v>
      </c>
      <c r="BG24" s="17">
        <v>69</v>
      </c>
      <c r="BH24" s="17">
        <v>65</v>
      </c>
      <c r="BI24" s="17">
        <v>60</v>
      </c>
      <c r="BJ24" s="17">
        <v>339</v>
      </c>
      <c r="BK24" s="276" t="s">
        <v>12</v>
      </c>
      <c r="BL24" s="277"/>
      <c r="BM24" s="17">
        <v>76</v>
      </c>
      <c r="BN24" s="17">
        <v>84</v>
      </c>
      <c r="BO24" s="17">
        <v>91</v>
      </c>
      <c r="BP24" s="17">
        <v>84</v>
      </c>
      <c r="BQ24" s="17">
        <v>95</v>
      </c>
      <c r="BR24" s="17">
        <v>430</v>
      </c>
    </row>
    <row r="25" spans="2:70" ht="15" x14ac:dyDescent="0.15">
      <c r="B25" s="84" t="s">
        <v>39</v>
      </c>
      <c r="C25" s="86">
        <v>9.1899999999999996E-2</v>
      </c>
      <c r="D25" s="83">
        <v>8.6300000000000002E-2</v>
      </c>
      <c r="E25" s="87">
        <v>8.8999999999999996E-2</v>
      </c>
      <c r="F25" s="86">
        <v>0</v>
      </c>
      <c r="G25" s="83">
        <v>0</v>
      </c>
      <c r="H25" s="87">
        <v>0</v>
      </c>
      <c r="I25" s="127">
        <v>9.11E-2</v>
      </c>
      <c r="J25" s="128">
        <v>8.5400000000000004E-2</v>
      </c>
      <c r="K25" s="129">
        <v>8.8099999999999998E-2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0.19289999999999999</v>
      </c>
      <c r="D26" s="89">
        <v>0.27539999999999998</v>
      </c>
      <c r="E26" s="90">
        <v>0.23599999999999999</v>
      </c>
      <c r="F26" s="88">
        <v>0</v>
      </c>
      <c r="G26" s="89">
        <v>0</v>
      </c>
      <c r="H26" s="90">
        <v>0</v>
      </c>
      <c r="I26" s="130">
        <v>0.19109999999999999</v>
      </c>
      <c r="J26" s="131">
        <v>0.27260000000000001</v>
      </c>
      <c r="K26" s="132">
        <v>0.23380000000000001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207">
        <v>57</v>
      </c>
      <c r="R27" s="208">
        <v>49</v>
      </c>
      <c r="S27" s="208">
        <v>58</v>
      </c>
      <c r="T27" s="208">
        <v>59</v>
      </c>
      <c r="U27" s="208">
        <v>53</v>
      </c>
      <c r="V27" s="208">
        <v>276</v>
      </c>
      <c r="W27" s="286" t="s">
        <v>13</v>
      </c>
      <c r="X27" s="287"/>
      <c r="Y27" s="208">
        <v>49</v>
      </c>
      <c r="Z27" s="208">
        <v>59</v>
      </c>
      <c r="AA27" s="208">
        <v>69</v>
      </c>
      <c r="AB27" s="208">
        <v>76</v>
      </c>
      <c r="AC27" s="208">
        <v>78</v>
      </c>
      <c r="AD27" s="209">
        <v>331</v>
      </c>
      <c r="AI27" s="274" t="s">
        <v>13</v>
      </c>
      <c r="AJ27" s="278"/>
      <c r="AK27" s="207"/>
      <c r="AL27" s="208"/>
      <c r="AM27" s="208"/>
      <c r="AN27" s="208"/>
      <c r="AO27" s="208"/>
      <c r="AP27" s="208">
        <v>0</v>
      </c>
      <c r="AQ27" s="286" t="s">
        <v>13</v>
      </c>
      <c r="AR27" s="287"/>
      <c r="AS27" s="208"/>
      <c r="AT27" s="208"/>
      <c r="AU27" s="208">
        <v>1</v>
      </c>
      <c r="AV27" s="208">
        <v>1</v>
      </c>
      <c r="AW27" s="208"/>
      <c r="AX27" s="209">
        <v>2</v>
      </c>
      <c r="BC27" s="274" t="s">
        <v>13</v>
      </c>
      <c r="BD27" s="278"/>
      <c r="BE27" s="207">
        <v>57</v>
      </c>
      <c r="BF27" s="207">
        <v>49</v>
      </c>
      <c r="BG27" s="207">
        <v>58</v>
      </c>
      <c r="BH27" s="207">
        <v>59</v>
      </c>
      <c r="BI27" s="207">
        <v>53</v>
      </c>
      <c r="BJ27" s="208">
        <v>276</v>
      </c>
      <c r="BK27" s="288" t="s">
        <v>13</v>
      </c>
      <c r="BL27" s="288"/>
      <c r="BM27" s="207">
        <v>49</v>
      </c>
      <c r="BN27" s="207">
        <v>59</v>
      </c>
      <c r="BO27" s="207">
        <v>70</v>
      </c>
      <c r="BP27" s="207">
        <v>77</v>
      </c>
      <c r="BQ27" s="207">
        <v>78</v>
      </c>
      <c r="BR27" s="209">
        <v>333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50</v>
      </c>
      <c r="R28" s="15">
        <v>51</v>
      </c>
      <c r="S28" s="15">
        <v>60</v>
      </c>
      <c r="T28" s="15">
        <v>61</v>
      </c>
      <c r="U28" s="15">
        <v>46</v>
      </c>
      <c r="V28" s="15">
        <v>268</v>
      </c>
      <c r="W28" s="281" t="s">
        <v>15</v>
      </c>
      <c r="X28" s="282"/>
      <c r="Y28" s="15">
        <v>52</v>
      </c>
      <c r="Z28" s="15">
        <v>57</v>
      </c>
      <c r="AA28" s="15">
        <v>77</v>
      </c>
      <c r="AB28" s="15">
        <v>62</v>
      </c>
      <c r="AC28" s="15">
        <v>55</v>
      </c>
      <c r="AD28" s="16">
        <v>303</v>
      </c>
      <c r="AI28" s="274" t="s">
        <v>15</v>
      </c>
      <c r="AJ28" s="278"/>
      <c r="AK28" s="14">
        <v>1</v>
      </c>
      <c r="AL28" s="15">
        <v>1</v>
      </c>
      <c r="AM28" s="15"/>
      <c r="AN28" s="15">
        <v>1</v>
      </c>
      <c r="AO28" s="15"/>
      <c r="AP28" s="15">
        <v>3</v>
      </c>
      <c r="AQ28" s="281" t="s">
        <v>15</v>
      </c>
      <c r="AR28" s="282"/>
      <c r="AS28" s="15"/>
      <c r="AT28" s="15">
        <v>2</v>
      </c>
      <c r="AU28" s="15">
        <v>1</v>
      </c>
      <c r="AV28" s="15"/>
      <c r="AW28" s="15">
        <v>1</v>
      </c>
      <c r="AX28" s="16">
        <v>4</v>
      </c>
      <c r="BC28" s="274" t="s">
        <v>15</v>
      </c>
      <c r="BD28" s="278"/>
      <c r="BE28" s="14">
        <v>51</v>
      </c>
      <c r="BF28" s="14">
        <v>52</v>
      </c>
      <c r="BG28" s="14">
        <v>60</v>
      </c>
      <c r="BH28" s="14">
        <v>62</v>
      </c>
      <c r="BI28" s="14">
        <v>46</v>
      </c>
      <c r="BJ28" s="15">
        <v>271</v>
      </c>
      <c r="BK28" s="283" t="s">
        <v>15</v>
      </c>
      <c r="BL28" s="283"/>
      <c r="BM28" s="14">
        <v>52</v>
      </c>
      <c r="BN28" s="14">
        <v>59</v>
      </c>
      <c r="BO28" s="14">
        <v>78</v>
      </c>
      <c r="BP28" s="14">
        <v>62</v>
      </c>
      <c r="BQ28" s="14">
        <v>56</v>
      </c>
      <c r="BR28" s="16">
        <v>307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107</v>
      </c>
      <c r="R29" s="17">
        <v>100</v>
      </c>
      <c r="S29" s="17">
        <v>118</v>
      </c>
      <c r="T29" s="17">
        <v>120</v>
      </c>
      <c r="U29" s="17">
        <v>99</v>
      </c>
      <c r="V29" s="17">
        <v>544</v>
      </c>
      <c r="W29" s="276" t="s">
        <v>12</v>
      </c>
      <c r="X29" s="277"/>
      <c r="Y29" s="17">
        <v>101</v>
      </c>
      <c r="Z29" s="17">
        <v>116</v>
      </c>
      <c r="AA29" s="17">
        <v>146</v>
      </c>
      <c r="AB29" s="17">
        <v>138</v>
      </c>
      <c r="AC29" s="17">
        <v>133</v>
      </c>
      <c r="AD29" s="17">
        <v>634</v>
      </c>
      <c r="AI29" s="274" t="s">
        <v>12</v>
      </c>
      <c r="AJ29" s="275"/>
      <c r="AK29" s="17">
        <v>1</v>
      </c>
      <c r="AL29" s="17">
        <v>1</v>
      </c>
      <c r="AM29" s="17">
        <v>0</v>
      </c>
      <c r="AN29" s="17">
        <v>1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2</v>
      </c>
      <c r="AU29" s="17">
        <v>2</v>
      </c>
      <c r="AV29" s="17">
        <v>1</v>
      </c>
      <c r="AW29" s="17">
        <v>1</v>
      </c>
      <c r="AX29" s="17">
        <v>6</v>
      </c>
      <c r="BC29" s="274" t="s">
        <v>12</v>
      </c>
      <c r="BD29" s="275"/>
      <c r="BE29" s="17">
        <v>108</v>
      </c>
      <c r="BF29" s="17">
        <v>101</v>
      </c>
      <c r="BG29" s="17">
        <v>118</v>
      </c>
      <c r="BH29" s="17">
        <v>121</v>
      </c>
      <c r="BI29" s="17">
        <v>99</v>
      </c>
      <c r="BJ29" s="17">
        <v>547</v>
      </c>
      <c r="BK29" s="276" t="s">
        <v>12</v>
      </c>
      <c r="BL29" s="277"/>
      <c r="BM29" s="17">
        <v>101</v>
      </c>
      <c r="BN29" s="17">
        <v>118</v>
      </c>
      <c r="BO29" s="17">
        <v>148</v>
      </c>
      <c r="BP29" s="17">
        <v>139</v>
      </c>
      <c r="BQ29" s="17">
        <v>134</v>
      </c>
      <c r="BR29" s="17">
        <v>640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788</v>
      </c>
      <c r="D32" s="346">
        <v>823</v>
      </c>
      <c r="E32" s="348">
        <v>1611</v>
      </c>
      <c r="F32" s="344">
        <v>0</v>
      </c>
      <c r="G32" s="346">
        <v>0</v>
      </c>
      <c r="H32" s="348">
        <v>0</v>
      </c>
      <c r="I32" s="338">
        <v>788</v>
      </c>
      <c r="J32" s="340">
        <v>823</v>
      </c>
      <c r="K32" s="342">
        <v>1611</v>
      </c>
      <c r="O32" s="274" t="s">
        <v>13</v>
      </c>
      <c r="P32" s="278"/>
      <c r="Q32" s="207">
        <v>89</v>
      </c>
      <c r="R32" s="208">
        <v>87</v>
      </c>
      <c r="S32" s="208">
        <v>58</v>
      </c>
      <c r="T32" s="208">
        <v>64</v>
      </c>
      <c r="U32" s="208">
        <v>64</v>
      </c>
      <c r="V32" s="208">
        <v>362</v>
      </c>
      <c r="W32" s="286" t="s">
        <v>13</v>
      </c>
      <c r="X32" s="287"/>
      <c r="Y32" s="208">
        <v>65</v>
      </c>
      <c r="Z32" s="208">
        <v>60</v>
      </c>
      <c r="AA32" s="208">
        <v>55</v>
      </c>
      <c r="AB32" s="208">
        <v>46</v>
      </c>
      <c r="AC32" s="208">
        <v>54</v>
      </c>
      <c r="AD32" s="209">
        <v>280</v>
      </c>
      <c r="AI32" s="274" t="s">
        <v>13</v>
      </c>
      <c r="AJ32" s="278"/>
      <c r="AK32" s="207"/>
      <c r="AL32" s="208">
        <v>1</v>
      </c>
      <c r="AM32" s="208"/>
      <c r="AN32" s="208">
        <v>1</v>
      </c>
      <c r="AO32" s="208"/>
      <c r="AP32" s="208">
        <v>2</v>
      </c>
      <c r="AQ32" s="286" t="s">
        <v>13</v>
      </c>
      <c r="AR32" s="287"/>
      <c r="AS32" s="208"/>
      <c r="AT32" s="208"/>
      <c r="AU32" s="208"/>
      <c r="AV32" s="208">
        <v>1</v>
      </c>
      <c r="AW32" s="208"/>
      <c r="AX32" s="209">
        <v>1</v>
      </c>
      <c r="BC32" s="274" t="s">
        <v>13</v>
      </c>
      <c r="BD32" s="278"/>
      <c r="BE32" s="207">
        <v>89</v>
      </c>
      <c r="BF32" s="207">
        <v>88</v>
      </c>
      <c r="BG32" s="207">
        <v>58</v>
      </c>
      <c r="BH32" s="207">
        <v>65</v>
      </c>
      <c r="BI32" s="207">
        <v>64</v>
      </c>
      <c r="BJ32" s="208">
        <v>364</v>
      </c>
      <c r="BK32" s="288" t="s">
        <v>13</v>
      </c>
      <c r="BL32" s="288"/>
      <c r="BM32" s="207">
        <v>65</v>
      </c>
      <c r="BN32" s="207">
        <v>60</v>
      </c>
      <c r="BO32" s="207">
        <v>55</v>
      </c>
      <c r="BP32" s="207">
        <v>47</v>
      </c>
      <c r="BQ32" s="207">
        <v>54</v>
      </c>
      <c r="BR32" s="209">
        <v>281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67</v>
      </c>
      <c r="R33" s="15">
        <v>71</v>
      </c>
      <c r="S33" s="15">
        <v>55</v>
      </c>
      <c r="T33" s="15">
        <v>88</v>
      </c>
      <c r="U33" s="15">
        <v>63</v>
      </c>
      <c r="V33" s="15">
        <v>344</v>
      </c>
      <c r="W33" s="281" t="s">
        <v>15</v>
      </c>
      <c r="X33" s="282"/>
      <c r="Y33" s="15">
        <v>54</v>
      </c>
      <c r="Z33" s="15">
        <v>62</v>
      </c>
      <c r="AA33" s="15">
        <v>48</v>
      </c>
      <c r="AB33" s="15">
        <v>60</v>
      </c>
      <c r="AC33" s="15">
        <v>44</v>
      </c>
      <c r="AD33" s="16">
        <v>268</v>
      </c>
      <c r="AI33" s="274" t="s">
        <v>15</v>
      </c>
      <c r="AJ33" s="278"/>
      <c r="AK33" s="14"/>
      <c r="AL33" s="15">
        <v>1</v>
      </c>
      <c r="AM33" s="15"/>
      <c r="AN33" s="15">
        <v>2</v>
      </c>
      <c r="AO33" s="15">
        <v>2</v>
      </c>
      <c r="AP33" s="15">
        <v>5</v>
      </c>
      <c r="AQ33" s="281" t="s">
        <v>15</v>
      </c>
      <c r="AR33" s="282"/>
      <c r="AS33" s="15"/>
      <c r="AT33" s="15"/>
      <c r="AU33" s="15"/>
      <c r="AV33" s="15"/>
      <c r="AW33" s="15">
        <v>1</v>
      </c>
      <c r="AX33" s="16">
        <v>1</v>
      </c>
      <c r="BC33" s="274" t="s">
        <v>15</v>
      </c>
      <c r="BD33" s="278"/>
      <c r="BE33" s="14">
        <v>67</v>
      </c>
      <c r="BF33" s="14">
        <v>72</v>
      </c>
      <c r="BG33" s="14">
        <v>55</v>
      </c>
      <c r="BH33" s="14">
        <v>90</v>
      </c>
      <c r="BI33" s="14">
        <v>65</v>
      </c>
      <c r="BJ33" s="15">
        <v>349</v>
      </c>
      <c r="BK33" s="283" t="s">
        <v>15</v>
      </c>
      <c r="BL33" s="283"/>
      <c r="BM33" s="14">
        <v>54</v>
      </c>
      <c r="BN33" s="14">
        <v>62</v>
      </c>
      <c r="BO33" s="14">
        <v>48</v>
      </c>
      <c r="BP33" s="14">
        <v>60</v>
      </c>
      <c r="BQ33" s="14">
        <v>45</v>
      </c>
      <c r="BR33" s="16">
        <v>269</v>
      </c>
    </row>
    <row r="34" spans="2:70" x14ac:dyDescent="0.15">
      <c r="B34" s="80" t="s">
        <v>46</v>
      </c>
      <c r="C34" s="330">
        <v>902</v>
      </c>
      <c r="D34" s="332">
        <v>1414</v>
      </c>
      <c r="E34" s="334">
        <v>2316</v>
      </c>
      <c r="F34" s="330">
        <v>0</v>
      </c>
      <c r="G34" s="336">
        <v>0</v>
      </c>
      <c r="H34" s="337">
        <v>0</v>
      </c>
      <c r="I34" s="324">
        <v>902</v>
      </c>
      <c r="J34" s="326">
        <v>1414</v>
      </c>
      <c r="K34" s="328">
        <v>2316</v>
      </c>
      <c r="O34" s="274" t="s">
        <v>12</v>
      </c>
      <c r="P34" s="275"/>
      <c r="Q34" s="17">
        <v>156</v>
      </c>
      <c r="R34" s="17">
        <v>158</v>
      </c>
      <c r="S34" s="17">
        <v>113</v>
      </c>
      <c r="T34" s="17">
        <v>152</v>
      </c>
      <c r="U34" s="17">
        <v>127</v>
      </c>
      <c r="V34" s="17">
        <v>706</v>
      </c>
      <c r="W34" s="276" t="s">
        <v>12</v>
      </c>
      <c r="X34" s="277"/>
      <c r="Y34" s="17">
        <v>119</v>
      </c>
      <c r="Z34" s="17">
        <v>122</v>
      </c>
      <c r="AA34" s="17">
        <v>103</v>
      </c>
      <c r="AB34" s="17">
        <v>106</v>
      </c>
      <c r="AC34" s="17">
        <v>98</v>
      </c>
      <c r="AD34" s="17">
        <v>548</v>
      </c>
      <c r="AI34" s="274" t="s">
        <v>12</v>
      </c>
      <c r="AJ34" s="275"/>
      <c r="AK34" s="17">
        <v>0</v>
      </c>
      <c r="AL34" s="17">
        <v>2</v>
      </c>
      <c r="AM34" s="17">
        <v>0</v>
      </c>
      <c r="AN34" s="17">
        <v>3</v>
      </c>
      <c r="AO34" s="17">
        <v>2</v>
      </c>
      <c r="AP34" s="17">
        <v>7</v>
      </c>
      <c r="AQ34" s="276" t="s">
        <v>12</v>
      </c>
      <c r="AR34" s="277"/>
      <c r="AS34" s="17">
        <v>0</v>
      </c>
      <c r="AT34" s="17">
        <v>0</v>
      </c>
      <c r="AU34" s="17">
        <v>0</v>
      </c>
      <c r="AV34" s="17">
        <v>1</v>
      </c>
      <c r="AW34" s="17">
        <v>1</v>
      </c>
      <c r="AX34" s="17">
        <v>2</v>
      </c>
      <c r="BC34" s="274" t="s">
        <v>12</v>
      </c>
      <c r="BD34" s="275"/>
      <c r="BE34" s="17">
        <v>156</v>
      </c>
      <c r="BF34" s="17">
        <v>160</v>
      </c>
      <c r="BG34" s="17">
        <v>113</v>
      </c>
      <c r="BH34" s="17">
        <v>155</v>
      </c>
      <c r="BI34" s="17">
        <v>129</v>
      </c>
      <c r="BJ34" s="17">
        <v>713</v>
      </c>
      <c r="BK34" s="276" t="s">
        <v>12</v>
      </c>
      <c r="BL34" s="277"/>
      <c r="BM34" s="17">
        <v>119</v>
      </c>
      <c r="BN34" s="17">
        <v>122</v>
      </c>
      <c r="BO34" s="17">
        <v>103</v>
      </c>
      <c r="BP34" s="17">
        <v>107</v>
      </c>
      <c r="BQ34" s="17">
        <v>99</v>
      </c>
      <c r="BR34" s="17">
        <v>550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207">
        <v>65</v>
      </c>
      <c r="R37" s="208">
        <v>48</v>
      </c>
      <c r="S37" s="208">
        <v>53</v>
      </c>
      <c r="T37" s="208">
        <v>56</v>
      </c>
      <c r="U37" s="208">
        <v>75</v>
      </c>
      <c r="V37" s="208">
        <v>297</v>
      </c>
      <c r="W37" s="286" t="s">
        <v>13</v>
      </c>
      <c r="X37" s="287"/>
      <c r="Y37" s="208">
        <v>71</v>
      </c>
      <c r="Z37" s="208">
        <v>80</v>
      </c>
      <c r="AA37" s="208">
        <v>66</v>
      </c>
      <c r="AB37" s="208">
        <v>76</v>
      </c>
      <c r="AC37" s="208">
        <v>65</v>
      </c>
      <c r="AD37" s="209">
        <v>358</v>
      </c>
      <c r="AI37" s="274" t="s">
        <v>13</v>
      </c>
      <c r="AJ37" s="278"/>
      <c r="AK37" s="207"/>
      <c r="AL37" s="208"/>
      <c r="AM37" s="208">
        <v>1</v>
      </c>
      <c r="AN37" s="208"/>
      <c r="AO37" s="208"/>
      <c r="AP37" s="208">
        <v>1</v>
      </c>
      <c r="AQ37" s="286" t="s">
        <v>13</v>
      </c>
      <c r="AR37" s="287"/>
      <c r="AS37" s="208"/>
      <c r="AT37" s="208"/>
      <c r="AU37" s="208"/>
      <c r="AV37" s="208"/>
      <c r="AW37" s="208"/>
      <c r="AX37" s="209">
        <v>0</v>
      </c>
      <c r="BC37" s="274" t="s">
        <v>13</v>
      </c>
      <c r="BD37" s="278"/>
      <c r="BE37" s="207">
        <v>65</v>
      </c>
      <c r="BF37" s="207">
        <v>48</v>
      </c>
      <c r="BG37" s="207">
        <v>54</v>
      </c>
      <c r="BH37" s="207">
        <v>56</v>
      </c>
      <c r="BI37" s="207">
        <v>75</v>
      </c>
      <c r="BJ37" s="208">
        <v>298</v>
      </c>
      <c r="BK37" s="288" t="s">
        <v>13</v>
      </c>
      <c r="BL37" s="288"/>
      <c r="BM37" s="207">
        <v>71</v>
      </c>
      <c r="BN37" s="207">
        <v>80</v>
      </c>
      <c r="BO37" s="207">
        <v>66</v>
      </c>
      <c r="BP37" s="207">
        <v>76</v>
      </c>
      <c r="BQ37" s="207">
        <v>65</v>
      </c>
      <c r="BR37" s="209">
        <v>358</v>
      </c>
    </row>
    <row r="38" spans="2:70" ht="14.25" thickBot="1" x14ac:dyDescent="0.2">
      <c r="B38" s="135" t="s">
        <v>41</v>
      </c>
      <c r="C38" s="308">
        <v>0.16850000000000001</v>
      </c>
      <c r="D38" s="309">
        <v>0.1603</v>
      </c>
      <c r="E38" s="310">
        <v>0.16420000000000001</v>
      </c>
      <c r="F38" s="308">
        <v>0</v>
      </c>
      <c r="G38" s="309">
        <v>0</v>
      </c>
      <c r="H38" s="311">
        <v>0</v>
      </c>
      <c r="I38" s="305">
        <v>0.16689999999999999</v>
      </c>
      <c r="J38" s="306">
        <v>0.15870000000000001</v>
      </c>
      <c r="K38" s="307">
        <v>0.16259999999999999</v>
      </c>
      <c r="O38" s="274" t="s">
        <v>15</v>
      </c>
      <c r="P38" s="278"/>
      <c r="Q38" s="14">
        <v>48</v>
      </c>
      <c r="R38" s="15">
        <v>60</v>
      </c>
      <c r="S38" s="15">
        <v>65</v>
      </c>
      <c r="T38" s="15">
        <v>63</v>
      </c>
      <c r="U38" s="15">
        <v>72</v>
      </c>
      <c r="V38" s="15">
        <v>308</v>
      </c>
      <c r="W38" s="281" t="s">
        <v>15</v>
      </c>
      <c r="X38" s="282"/>
      <c r="Y38" s="15">
        <v>60</v>
      </c>
      <c r="Z38" s="15">
        <v>76</v>
      </c>
      <c r="AA38" s="15">
        <v>81</v>
      </c>
      <c r="AB38" s="15">
        <v>75</v>
      </c>
      <c r="AC38" s="15">
        <v>88</v>
      </c>
      <c r="AD38" s="16">
        <v>380</v>
      </c>
      <c r="AI38" s="274" t="s">
        <v>15</v>
      </c>
      <c r="AJ38" s="278"/>
      <c r="AK38" s="14"/>
      <c r="AL38" s="15"/>
      <c r="AM38" s="15"/>
      <c r="AN38" s="15"/>
      <c r="AO38" s="15"/>
      <c r="AP38" s="15">
        <v>0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48</v>
      </c>
      <c r="BF38" s="14">
        <v>60</v>
      </c>
      <c r="BG38" s="14">
        <v>65</v>
      </c>
      <c r="BH38" s="14">
        <v>63</v>
      </c>
      <c r="BI38" s="14">
        <v>72</v>
      </c>
      <c r="BJ38" s="15">
        <v>308</v>
      </c>
      <c r="BK38" s="283" t="s">
        <v>15</v>
      </c>
      <c r="BL38" s="283"/>
      <c r="BM38" s="14">
        <v>60</v>
      </c>
      <c r="BN38" s="14">
        <v>76</v>
      </c>
      <c r="BO38" s="14">
        <v>81</v>
      </c>
      <c r="BP38" s="14">
        <v>75</v>
      </c>
      <c r="BQ38" s="14">
        <v>88</v>
      </c>
      <c r="BR38" s="16">
        <v>380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34"/>
      <c r="O39" s="274" t="s">
        <v>12</v>
      </c>
      <c r="P39" s="275"/>
      <c r="Q39" s="17">
        <v>113</v>
      </c>
      <c r="R39" s="17">
        <v>108</v>
      </c>
      <c r="S39" s="17">
        <v>118</v>
      </c>
      <c r="T39" s="17">
        <v>119</v>
      </c>
      <c r="U39" s="17">
        <v>147</v>
      </c>
      <c r="V39" s="17">
        <v>605</v>
      </c>
      <c r="W39" s="276" t="s">
        <v>12</v>
      </c>
      <c r="X39" s="277"/>
      <c r="Y39" s="17">
        <v>131</v>
      </c>
      <c r="Z39" s="17">
        <v>156</v>
      </c>
      <c r="AA39" s="17">
        <v>147</v>
      </c>
      <c r="AB39" s="17">
        <v>151</v>
      </c>
      <c r="AC39" s="17">
        <v>153</v>
      </c>
      <c r="AD39" s="17">
        <v>738</v>
      </c>
      <c r="AI39" s="274" t="s">
        <v>12</v>
      </c>
      <c r="AJ39" s="275"/>
      <c r="AK39" s="17">
        <v>0</v>
      </c>
      <c r="AL39" s="17">
        <v>0</v>
      </c>
      <c r="AM39" s="17">
        <v>1</v>
      </c>
      <c r="AN39" s="17">
        <v>0</v>
      </c>
      <c r="AO39" s="17">
        <v>0</v>
      </c>
      <c r="AP39" s="17">
        <v>1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113</v>
      </c>
      <c r="BF39" s="17">
        <v>108</v>
      </c>
      <c r="BG39" s="17">
        <v>119</v>
      </c>
      <c r="BH39" s="17">
        <v>119</v>
      </c>
      <c r="BI39" s="17">
        <v>147</v>
      </c>
      <c r="BJ39" s="17">
        <v>606</v>
      </c>
      <c r="BK39" s="276" t="s">
        <v>12</v>
      </c>
      <c r="BL39" s="277"/>
      <c r="BM39" s="17">
        <v>131</v>
      </c>
      <c r="BN39" s="17">
        <v>156</v>
      </c>
      <c r="BO39" s="17">
        <v>147</v>
      </c>
      <c r="BP39" s="17">
        <v>151</v>
      </c>
      <c r="BQ39" s="17">
        <v>153</v>
      </c>
      <c r="BR39" s="17">
        <v>738</v>
      </c>
    </row>
    <row r="40" spans="2:70" x14ac:dyDescent="0.15">
      <c r="B40" s="82" t="s">
        <v>43</v>
      </c>
      <c r="C40" s="297">
        <v>0.19289999999999999</v>
      </c>
      <c r="D40" s="299">
        <v>0.27539999999999998</v>
      </c>
      <c r="E40" s="301">
        <v>0.23599999999999999</v>
      </c>
      <c r="F40" s="297">
        <v>0</v>
      </c>
      <c r="G40" s="299">
        <v>0</v>
      </c>
      <c r="H40" s="303">
        <v>0</v>
      </c>
      <c r="I40" s="291">
        <v>0.19109999999999999</v>
      </c>
      <c r="J40" s="293">
        <v>0.27260000000000001</v>
      </c>
      <c r="K40" s="295">
        <v>0.23380000000000001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207">
        <v>82</v>
      </c>
      <c r="R42" s="208">
        <v>90</v>
      </c>
      <c r="S42" s="208">
        <v>86</v>
      </c>
      <c r="T42" s="208">
        <v>78</v>
      </c>
      <c r="U42" s="208">
        <v>94</v>
      </c>
      <c r="V42" s="208">
        <v>430</v>
      </c>
      <c r="W42" s="286" t="s">
        <v>13</v>
      </c>
      <c r="X42" s="287"/>
      <c r="Y42" s="208">
        <v>76</v>
      </c>
      <c r="Z42" s="208">
        <v>94</v>
      </c>
      <c r="AA42" s="208">
        <v>97</v>
      </c>
      <c r="AB42" s="208">
        <v>83</v>
      </c>
      <c r="AC42" s="208">
        <v>37</v>
      </c>
      <c r="AD42" s="209">
        <v>387</v>
      </c>
      <c r="AI42" s="274" t="s">
        <v>13</v>
      </c>
      <c r="AJ42" s="278"/>
      <c r="AK42" s="207"/>
      <c r="AL42" s="208"/>
      <c r="AM42" s="208"/>
      <c r="AN42" s="208"/>
      <c r="AO42" s="208"/>
      <c r="AP42" s="208">
        <v>0</v>
      </c>
      <c r="AQ42" s="286" t="s">
        <v>13</v>
      </c>
      <c r="AR42" s="287"/>
      <c r="AS42" s="208"/>
      <c r="AT42" s="208"/>
      <c r="AU42" s="208"/>
      <c r="AV42" s="208"/>
      <c r="AW42" s="208"/>
      <c r="AX42" s="209">
        <v>0</v>
      </c>
      <c r="BC42" s="274" t="s">
        <v>13</v>
      </c>
      <c r="BD42" s="278"/>
      <c r="BE42" s="207">
        <v>82</v>
      </c>
      <c r="BF42" s="207">
        <v>90</v>
      </c>
      <c r="BG42" s="207">
        <v>86</v>
      </c>
      <c r="BH42" s="207">
        <v>78</v>
      </c>
      <c r="BI42" s="207">
        <v>94</v>
      </c>
      <c r="BJ42" s="209">
        <v>430</v>
      </c>
      <c r="BK42" s="288" t="s">
        <v>13</v>
      </c>
      <c r="BL42" s="288"/>
      <c r="BM42" s="207">
        <v>76</v>
      </c>
      <c r="BN42" s="207">
        <v>94</v>
      </c>
      <c r="BO42" s="207">
        <v>97</v>
      </c>
      <c r="BP42" s="207">
        <v>83</v>
      </c>
      <c r="BQ42" s="207">
        <v>37</v>
      </c>
      <c r="BR42" s="209">
        <v>387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80</v>
      </c>
      <c r="R43" s="15">
        <v>82</v>
      </c>
      <c r="S43" s="15">
        <v>83</v>
      </c>
      <c r="T43" s="15">
        <v>89</v>
      </c>
      <c r="U43" s="15">
        <v>109</v>
      </c>
      <c r="V43" s="15">
        <v>443</v>
      </c>
      <c r="W43" s="281" t="s">
        <v>15</v>
      </c>
      <c r="X43" s="282"/>
      <c r="Y43" s="15">
        <v>111</v>
      </c>
      <c r="Z43" s="15">
        <v>104</v>
      </c>
      <c r="AA43" s="15">
        <v>90</v>
      </c>
      <c r="AB43" s="15">
        <v>129</v>
      </c>
      <c r="AC43" s="15">
        <v>70</v>
      </c>
      <c r="AD43" s="160">
        <v>504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80</v>
      </c>
      <c r="BF43" s="14">
        <v>82</v>
      </c>
      <c r="BG43" s="14">
        <v>83</v>
      </c>
      <c r="BH43" s="14">
        <v>89</v>
      </c>
      <c r="BI43" s="14">
        <v>109</v>
      </c>
      <c r="BJ43" s="15">
        <v>443</v>
      </c>
      <c r="BK43" s="283" t="s">
        <v>15</v>
      </c>
      <c r="BL43" s="283"/>
      <c r="BM43" s="14">
        <v>111</v>
      </c>
      <c r="BN43" s="14">
        <v>104</v>
      </c>
      <c r="BO43" s="14">
        <v>90</v>
      </c>
      <c r="BP43" s="14">
        <v>129</v>
      </c>
      <c r="BQ43" s="14">
        <v>70</v>
      </c>
      <c r="BR43" s="16">
        <v>504</v>
      </c>
    </row>
    <row r="44" spans="2:70" x14ac:dyDescent="0.15">
      <c r="O44" s="274" t="s">
        <v>12</v>
      </c>
      <c r="P44" s="275"/>
      <c r="Q44" s="17">
        <v>162</v>
      </c>
      <c r="R44" s="17">
        <v>172</v>
      </c>
      <c r="S44" s="17">
        <v>169</v>
      </c>
      <c r="T44" s="17">
        <v>167</v>
      </c>
      <c r="U44" s="17">
        <v>203</v>
      </c>
      <c r="V44" s="17">
        <v>873</v>
      </c>
      <c r="W44" s="276" t="s">
        <v>12</v>
      </c>
      <c r="X44" s="277"/>
      <c r="Y44" s="17">
        <v>187</v>
      </c>
      <c r="Z44" s="17">
        <v>198</v>
      </c>
      <c r="AA44" s="17">
        <v>187</v>
      </c>
      <c r="AB44" s="17">
        <v>212</v>
      </c>
      <c r="AC44" s="17">
        <v>107</v>
      </c>
      <c r="AD44" s="17">
        <v>891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162</v>
      </c>
      <c r="BF44" s="17">
        <v>172</v>
      </c>
      <c r="BG44" s="17">
        <v>169</v>
      </c>
      <c r="BH44" s="17">
        <v>167</v>
      </c>
      <c r="BI44" s="17">
        <v>203</v>
      </c>
      <c r="BJ44" s="17">
        <v>873</v>
      </c>
      <c r="BK44" s="276" t="s">
        <v>12</v>
      </c>
      <c r="BL44" s="277"/>
      <c r="BM44" s="17">
        <v>187</v>
      </c>
      <c r="BN44" s="17">
        <v>198</v>
      </c>
      <c r="BO44" s="17">
        <v>187</v>
      </c>
      <c r="BP44" s="17">
        <v>212</v>
      </c>
      <c r="BQ44" s="17">
        <v>107</v>
      </c>
      <c r="BR44" s="17">
        <v>891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207">
        <v>45</v>
      </c>
      <c r="R47" s="208">
        <v>57</v>
      </c>
      <c r="S47" s="208">
        <v>60</v>
      </c>
      <c r="T47" s="208">
        <v>56</v>
      </c>
      <c r="U47" s="208">
        <v>44</v>
      </c>
      <c r="V47" s="208">
        <v>262</v>
      </c>
      <c r="W47" s="286" t="s">
        <v>13</v>
      </c>
      <c r="X47" s="287"/>
      <c r="Y47" s="208">
        <v>42</v>
      </c>
      <c r="Z47" s="208">
        <v>32</v>
      </c>
      <c r="AA47" s="208">
        <v>22</v>
      </c>
      <c r="AB47" s="208">
        <v>31</v>
      </c>
      <c r="AC47" s="208">
        <v>26</v>
      </c>
      <c r="AD47" s="209">
        <v>153</v>
      </c>
      <c r="AI47" s="274" t="s">
        <v>13</v>
      </c>
      <c r="AJ47" s="278"/>
      <c r="AK47" s="207"/>
      <c r="AL47" s="208"/>
      <c r="AM47" s="208"/>
      <c r="AN47" s="208"/>
      <c r="AO47" s="208"/>
      <c r="AP47" s="208">
        <v>0</v>
      </c>
      <c r="AQ47" s="286" t="s">
        <v>13</v>
      </c>
      <c r="AR47" s="287"/>
      <c r="AS47" s="208"/>
      <c r="AT47" s="208"/>
      <c r="AU47" s="208"/>
      <c r="AV47" s="208"/>
      <c r="AW47" s="208"/>
      <c r="AX47" s="209">
        <v>0</v>
      </c>
      <c r="BC47" s="274" t="s">
        <v>13</v>
      </c>
      <c r="BD47" s="278"/>
      <c r="BE47" s="207">
        <v>45</v>
      </c>
      <c r="BF47" s="207">
        <v>57</v>
      </c>
      <c r="BG47" s="207">
        <v>60</v>
      </c>
      <c r="BH47" s="207">
        <v>56</v>
      </c>
      <c r="BI47" s="207">
        <v>44</v>
      </c>
      <c r="BJ47" s="208">
        <v>262</v>
      </c>
      <c r="BK47" s="288" t="s">
        <v>13</v>
      </c>
      <c r="BL47" s="288"/>
      <c r="BM47" s="207">
        <v>42</v>
      </c>
      <c r="BN47" s="207">
        <v>32</v>
      </c>
      <c r="BO47" s="207">
        <v>22</v>
      </c>
      <c r="BP47" s="207">
        <v>31</v>
      </c>
      <c r="BQ47" s="207">
        <v>26</v>
      </c>
      <c r="BR47" s="209">
        <v>153</v>
      </c>
    </row>
    <row r="48" spans="2:70" ht="14.25" thickBot="1" x14ac:dyDescent="0.2">
      <c r="O48" s="274" t="s">
        <v>15</v>
      </c>
      <c r="P48" s="278"/>
      <c r="Q48" s="14">
        <v>56</v>
      </c>
      <c r="R48" s="15">
        <v>79</v>
      </c>
      <c r="S48" s="15">
        <v>72</v>
      </c>
      <c r="T48" s="15">
        <v>65</v>
      </c>
      <c r="U48" s="15">
        <v>55</v>
      </c>
      <c r="V48" s="15">
        <v>327</v>
      </c>
      <c r="W48" s="281" t="s">
        <v>15</v>
      </c>
      <c r="X48" s="282"/>
      <c r="Y48" s="15">
        <v>53</v>
      </c>
      <c r="Z48" s="15">
        <v>51</v>
      </c>
      <c r="AA48" s="15">
        <v>49</v>
      </c>
      <c r="AB48" s="15">
        <v>61</v>
      </c>
      <c r="AC48" s="15">
        <v>59</v>
      </c>
      <c r="AD48" s="16">
        <v>273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56</v>
      </c>
      <c r="BF48" s="14">
        <v>79</v>
      </c>
      <c r="BG48" s="14">
        <v>72</v>
      </c>
      <c r="BH48" s="14">
        <v>65</v>
      </c>
      <c r="BI48" s="14">
        <v>55</v>
      </c>
      <c r="BJ48" s="15">
        <v>327</v>
      </c>
      <c r="BK48" s="283" t="s">
        <v>15</v>
      </c>
      <c r="BL48" s="283"/>
      <c r="BM48" s="14">
        <v>53</v>
      </c>
      <c r="BN48" s="14">
        <v>51</v>
      </c>
      <c r="BO48" s="14">
        <v>49</v>
      </c>
      <c r="BP48" s="14">
        <v>61</v>
      </c>
      <c r="BQ48" s="14">
        <v>59</v>
      </c>
      <c r="BR48" s="16">
        <v>273</v>
      </c>
    </row>
    <row r="49" spans="15:76" x14ac:dyDescent="0.15">
      <c r="O49" s="274" t="s">
        <v>12</v>
      </c>
      <c r="P49" s="275"/>
      <c r="Q49" s="17">
        <v>101</v>
      </c>
      <c r="R49" s="17">
        <v>136</v>
      </c>
      <c r="S49" s="17">
        <v>132</v>
      </c>
      <c r="T49" s="17">
        <v>121</v>
      </c>
      <c r="U49" s="17">
        <v>99</v>
      </c>
      <c r="V49" s="17">
        <v>589</v>
      </c>
      <c r="W49" s="276" t="s">
        <v>12</v>
      </c>
      <c r="X49" s="277"/>
      <c r="Y49" s="17">
        <v>95</v>
      </c>
      <c r="Z49" s="17">
        <v>83</v>
      </c>
      <c r="AA49" s="17">
        <v>71</v>
      </c>
      <c r="AB49" s="17">
        <v>92</v>
      </c>
      <c r="AC49" s="17">
        <v>85</v>
      </c>
      <c r="AD49" s="17">
        <v>426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101</v>
      </c>
      <c r="BF49" s="17">
        <v>136</v>
      </c>
      <c r="BG49" s="17">
        <v>132</v>
      </c>
      <c r="BH49" s="17">
        <v>121</v>
      </c>
      <c r="BI49" s="17">
        <v>99</v>
      </c>
      <c r="BJ49" s="17">
        <v>589</v>
      </c>
      <c r="BK49" s="276" t="s">
        <v>12</v>
      </c>
      <c r="BL49" s="277"/>
      <c r="BM49" s="17">
        <v>95</v>
      </c>
      <c r="BN49" s="17">
        <v>83</v>
      </c>
      <c r="BO49" s="17">
        <v>71</v>
      </c>
      <c r="BP49" s="17">
        <v>92</v>
      </c>
      <c r="BQ49" s="17">
        <v>85</v>
      </c>
      <c r="BR49" s="17">
        <v>426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207">
        <v>23</v>
      </c>
      <c r="R52" s="208">
        <v>15</v>
      </c>
      <c r="S52" s="208">
        <v>21</v>
      </c>
      <c r="T52" s="208">
        <v>12</v>
      </c>
      <c r="U52" s="208">
        <v>10</v>
      </c>
      <c r="V52" s="208">
        <v>81</v>
      </c>
      <c r="W52" s="286" t="s">
        <v>13</v>
      </c>
      <c r="X52" s="287"/>
      <c r="Y52" s="208">
        <v>6</v>
      </c>
      <c r="Z52" s="208">
        <v>2</v>
      </c>
      <c r="AA52" s="208">
        <v>4</v>
      </c>
      <c r="AB52" s="208">
        <v>6</v>
      </c>
      <c r="AC52" s="208">
        <v>1</v>
      </c>
      <c r="AD52" s="209">
        <v>19</v>
      </c>
      <c r="AI52" s="274" t="s">
        <v>13</v>
      </c>
      <c r="AJ52" s="278"/>
      <c r="AK52" s="207"/>
      <c r="AL52" s="208"/>
      <c r="AM52" s="208"/>
      <c r="AN52" s="208"/>
      <c r="AO52" s="208"/>
      <c r="AP52" s="208">
        <v>0</v>
      </c>
      <c r="AQ52" s="286" t="s">
        <v>13</v>
      </c>
      <c r="AR52" s="287"/>
      <c r="AS52" s="208"/>
      <c r="AT52" s="208"/>
      <c r="AU52" s="208"/>
      <c r="AV52" s="208"/>
      <c r="AW52" s="208"/>
      <c r="AX52" s="209">
        <v>0</v>
      </c>
      <c r="BC52" s="274" t="s">
        <v>13</v>
      </c>
      <c r="BD52" s="278"/>
      <c r="BE52" s="207">
        <v>23</v>
      </c>
      <c r="BF52" s="207">
        <v>15</v>
      </c>
      <c r="BG52" s="207">
        <v>21</v>
      </c>
      <c r="BH52" s="207">
        <v>12</v>
      </c>
      <c r="BI52" s="207">
        <v>10</v>
      </c>
      <c r="BJ52" s="208">
        <v>81</v>
      </c>
      <c r="BK52" s="288" t="s">
        <v>13</v>
      </c>
      <c r="BL52" s="288"/>
      <c r="BM52" s="207">
        <v>6</v>
      </c>
      <c r="BN52" s="207">
        <v>2</v>
      </c>
      <c r="BO52" s="207">
        <v>4</v>
      </c>
      <c r="BP52" s="207">
        <v>6</v>
      </c>
      <c r="BQ52" s="207">
        <v>1</v>
      </c>
      <c r="BR52" s="209">
        <v>19</v>
      </c>
    </row>
    <row r="53" spans="15:76" ht="14.25" thickBot="1" x14ac:dyDescent="0.2">
      <c r="O53" s="274" t="s">
        <v>15</v>
      </c>
      <c r="P53" s="278"/>
      <c r="Q53" s="14">
        <v>44</v>
      </c>
      <c r="R53" s="15">
        <v>49</v>
      </c>
      <c r="S53" s="15">
        <v>49</v>
      </c>
      <c r="T53" s="15">
        <v>33</v>
      </c>
      <c r="U53" s="15">
        <v>34</v>
      </c>
      <c r="V53" s="15">
        <v>209</v>
      </c>
      <c r="W53" s="281" t="s">
        <v>15</v>
      </c>
      <c r="X53" s="282"/>
      <c r="Y53" s="15">
        <v>25</v>
      </c>
      <c r="Z53" s="15">
        <v>28</v>
      </c>
      <c r="AA53" s="15">
        <v>15</v>
      </c>
      <c r="AB53" s="15">
        <v>8</v>
      </c>
      <c r="AC53" s="15">
        <v>11</v>
      </c>
      <c r="AD53" s="16">
        <v>87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44</v>
      </c>
      <c r="BF53" s="14">
        <v>49</v>
      </c>
      <c r="BG53" s="14">
        <v>49</v>
      </c>
      <c r="BH53" s="14">
        <v>33</v>
      </c>
      <c r="BI53" s="14">
        <v>34</v>
      </c>
      <c r="BJ53" s="15">
        <v>209</v>
      </c>
      <c r="BK53" s="283" t="s">
        <v>15</v>
      </c>
      <c r="BL53" s="283"/>
      <c r="BM53" s="14">
        <v>25</v>
      </c>
      <c r="BN53" s="14">
        <v>28</v>
      </c>
      <c r="BO53" s="14">
        <v>15</v>
      </c>
      <c r="BP53" s="14">
        <v>8</v>
      </c>
      <c r="BQ53" s="14">
        <v>11</v>
      </c>
      <c r="BR53" s="16">
        <v>87</v>
      </c>
    </row>
    <row r="54" spans="15:76" x14ac:dyDescent="0.15">
      <c r="O54" s="274" t="s">
        <v>12</v>
      </c>
      <c r="P54" s="275"/>
      <c r="Q54" s="17">
        <v>67</v>
      </c>
      <c r="R54" s="17">
        <v>64</v>
      </c>
      <c r="S54" s="17">
        <v>70</v>
      </c>
      <c r="T54" s="17">
        <v>45</v>
      </c>
      <c r="U54" s="17">
        <v>44</v>
      </c>
      <c r="V54" s="17">
        <v>290</v>
      </c>
      <c r="W54" s="276" t="s">
        <v>12</v>
      </c>
      <c r="X54" s="277"/>
      <c r="Y54" s="17">
        <v>31</v>
      </c>
      <c r="Z54" s="17">
        <v>30</v>
      </c>
      <c r="AA54" s="17">
        <v>19</v>
      </c>
      <c r="AB54" s="17">
        <v>14</v>
      </c>
      <c r="AC54" s="17">
        <v>12</v>
      </c>
      <c r="AD54" s="17">
        <v>106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67</v>
      </c>
      <c r="BF54" s="17">
        <v>64</v>
      </c>
      <c r="BG54" s="17">
        <v>70</v>
      </c>
      <c r="BH54" s="17">
        <v>45</v>
      </c>
      <c r="BI54" s="17">
        <v>44</v>
      </c>
      <c r="BJ54" s="17">
        <v>290</v>
      </c>
      <c r="BK54" s="276" t="s">
        <v>12</v>
      </c>
      <c r="BL54" s="277"/>
      <c r="BM54" s="17">
        <v>31</v>
      </c>
      <c r="BN54" s="17">
        <v>30</v>
      </c>
      <c r="BO54" s="17">
        <v>19</v>
      </c>
      <c r="BP54" s="17">
        <v>14</v>
      </c>
      <c r="BQ54" s="17">
        <v>12</v>
      </c>
      <c r="BR54" s="17">
        <v>106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07"/>
      <c r="R57" s="208"/>
      <c r="S57" s="208"/>
      <c r="T57" s="208"/>
      <c r="U57" s="208"/>
      <c r="V57" s="208">
        <v>0</v>
      </c>
      <c r="W57" s="284" t="s">
        <v>13</v>
      </c>
      <c r="X57" s="285"/>
      <c r="Y57" s="208"/>
      <c r="Z57" s="208"/>
      <c r="AA57" s="208"/>
      <c r="AB57" s="208"/>
      <c r="AC57" s="208"/>
      <c r="AD57" s="209">
        <v>0</v>
      </c>
      <c r="AI57" s="274" t="s">
        <v>13</v>
      </c>
      <c r="AJ57" s="278"/>
      <c r="AK57" s="207"/>
      <c r="AL57" s="208"/>
      <c r="AM57" s="208"/>
      <c r="AN57" s="208"/>
      <c r="AO57" s="208"/>
      <c r="AP57" s="208">
        <v>0</v>
      </c>
      <c r="AQ57" s="286" t="s">
        <v>13</v>
      </c>
      <c r="AR57" s="287"/>
      <c r="AS57" s="208"/>
      <c r="AT57" s="208"/>
      <c r="AU57" s="208"/>
      <c r="AV57" s="208"/>
      <c r="AW57" s="208"/>
      <c r="AX57" s="209">
        <v>0</v>
      </c>
      <c r="BC57" s="274" t="s">
        <v>13</v>
      </c>
      <c r="BD57" s="278"/>
      <c r="BE57" s="207">
        <v>0</v>
      </c>
      <c r="BF57" s="207">
        <v>0</v>
      </c>
      <c r="BG57" s="207">
        <v>0</v>
      </c>
      <c r="BH57" s="207">
        <v>0</v>
      </c>
      <c r="BI57" s="207">
        <v>0</v>
      </c>
      <c r="BJ57" s="208">
        <v>0</v>
      </c>
      <c r="BK57" s="288" t="s">
        <v>13</v>
      </c>
      <c r="BL57" s="288"/>
      <c r="BM57" s="207">
        <v>0</v>
      </c>
      <c r="BN57" s="207">
        <v>0</v>
      </c>
      <c r="BO57" s="207">
        <v>0</v>
      </c>
      <c r="BP57" s="207">
        <v>0</v>
      </c>
      <c r="BQ57" s="207">
        <v>0</v>
      </c>
      <c r="BR57" s="209">
        <v>0</v>
      </c>
    </row>
    <row r="58" spans="15:76" ht="14.25" thickBot="1" x14ac:dyDescent="0.2">
      <c r="O58" s="274" t="s">
        <v>15</v>
      </c>
      <c r="P58" s="278"/>
      <c r="Q58" s="14">
        <v>5</v>
      </c>
      <c r="R58" s="15">
        <v>4</v>
      </c>
      <c r="S58" s="15"/>
      <c r="T58" s="15">
        <v>3</v>
      </c>
      <c r="U58" s="15">
        <v>2</v>
      </c>
      <c r="V58" s="15">
        <v>14</v>
      </c>
      <c r="W58" s="279" t="s">
        <v>15</v>
      </c>
      <c r="X58" s="280"/>
      <c r="Y58" s="15"/>
      <c r="Z58" s="15"/>
      <c r="AA58" s="15"/>
      <c r="AB58" s="15"/>
      <c r="AC58" s="15"/>
      <c r="AD58" s="16">
        <v>0</v>
      </c>
      <c r="AI58" s="274" t="s">
        <v>15</v>
      </c>
      <c r="AJ58" s="278"/>
      <c r="AK58" s="14"/>
      <c r="AL58" s="15"/>
      <c r="AM58" s="15"/>
      <c r="AN58" s="15"/>
      <c r="AO58" s="15"/>
      <c r="AP58" s="15">
        <v>0</v>
      </c>
      <c r="AQ58" s="281" t="s">
        <v>15</v>
      </c>
      <c r="AR58" s="282"/>
      <c r="AS58" s="15"/>
      <c r="AT58" s="15"/>
      <c r="AU58" s="15"/>
      <c r="AV58" s="15"/>
      <c r="AW58" s="15"/>
      <c r="AX58" s="16">
        <v>0</v>
      </c>
      <c r="BC58" s="274" t="s">
        <v>15</v>
      </c>
      <c r="BD58" s="278"/>
      <c r="BE58" s="14">
        <v>5</v>
      </c>
      <c r="BF58" s="14">
        <v>4</v>
      </c>
      <c r="BG58" s="14">
        <v>0</v>
      </c>
      <c r="BH58" s="14">
        <v>3</v>
      </c>
      <c r="BI58" s="14">
        <v>2</v>
      </c>
      <c r="BJ58" s="15">
        <v>14</v>
      </c>
      <c r="BK58" s="283" t="s">
        <v>15</v>
      </c>
      <c r="BL58" s="283"/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6">
        <v>0</v>
      </c>
    </row>
    <row r="59" spans="15:76" x14ac:dyDescent="0.15">
      <c r="O59" s="274" t="s">
        <v>12</v>
      </c>
      <c r="P59" s="275"/>
      <c r="Q59" s="17">
        <v>5</v>
      </c>
      <c r="R59" s="17">
        <v>4</v>
      </c>
      <c r="S59" s="17">
        <v>0</v>
      </c>
      <c r="T59" s="17">
        <v>3</v>
      </c>
      <c r="U59" s="17">
        <v>2</v>
      </c>
      <c r="V59" s="17">
        <v>14</v>
      </c>
      <c r="W59" s="276" t="s">
        <v>12</v>
      </c>
      <c r="X59" s="277"/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5</v>
      </c>
      <c r="BF59" s="17">
        <v>4</v>
      </c>
      <c r="BG59" s="17">
        <v>0</v>
      </c>
      <c r="BH59" s="17">
        <v>3</v>
      </c>
      <c r="BI59" s="17">
        <v>2</v>
      </c>
      <c r="BJ59" s="17">
        <v>14</v>
      </c>
      <c r="BK59" s="276" t="s">
        <v>12</v>
      </c>
      <c r="BL59" s="277"/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v>507</v>
      </c>
      <c r="S62" s="258"/>
      <c r="T62" s="44"/>
      <c r="U62" s="44"/>
      <c r="V62" s="195" t="s">
        <v>16</v>
      </c>
      <c r="W62" s="257">
        <v>2480</v>
      </c>
      <c r="X62" s="258"/>
      <c r="Y62" s="44"/>
      <c r="Z62" s="44"/>
      <c r="AA62" s="195" t="s">
        <v>16</v>
      </c>
      <c r="AB62" s="257">
        <v>1690</v>
      </c>
      <c r="AC62" s="258"/>
      <c r="AD62" s="37" t="s">
        <v>16</v>
      </c>
      <c r="AE62" s="164">
        <v>788</v>
      </c>
      <c r="AF62" s="164">
        <v>902</v>
      </c>
      <c r="AK62" s="196" t="s">
        <v>16</v>
      </c>
      <c r="AL62" s="259">
        <v>0</v>
      </c>
      <c r="AM62" s="260"/>
      <c r="AP62" s="196" t="s">
        <v>16</v>
      </c>
      <c r="AQ62" s="259">
        <v>44</v>
      </c>
      <c r="AR62" s="260"/>
      <c r="AU62" s="196" t="s">
        <v>16</v>
      </c>
      <c r="AV62" s="259">
        <v>0</v>
      </c>
      <c r="AW62" s="260"/>
      <c r="AX62" s="37" t="s">
        <v>16</v>
      </c>
      <c r="AY62" s="38">
        <v>0</v>
      </c>
      <c r="AZ62" s="38">
        <v>0</v>
      </c>
      <c r="BE62" s="196" t="s">
        <v>16</v>
      </c>
      <c r="BF62" s="242">
        <v>507</v>
      </c>
      <c r="BG62" s="243"/>
      <c r="BJ62" s="196" t="s">
        <v>16</v>
      </c>
      <c r="BK62" s="242">
        <v>2524</v>
      </c>
      <c r="BL62" s="243"/>
      <c r="BO62" s="196" t="s">
        <v>16</v>
      </c>
      <c r="BP62" s="242">
        <v>1690</v>
      </c>
      <c r="BQ62" s="243"/>
      <c r="BR62" s="37" t="s">
        <v>16</v>
      </c>
      <c r="BS62" s="164">
        <v>788</v>
      </c>
      <c r="BT62" s="164">
        <v>902</v>
      </c>
    </row>
    <row r="63" spans="15:76" ht="15" thickBot="1" x14ac:dyDescent="0.2">
      <c r="Q63" s="197" t="s">
        <v>14</v>
      </c>
      <c r="R63" s="244">
        <v>503</v>
      </c>
      <c r="S63" s="245"/>
      <c r="T63" s="44"/>
      <c r="U63" s="44"/>
      <c r="V63" s="197" t="s">
        <v>14</v>
      </c>
      <c r="W63" s="244">
        <v>2395</v>
      </c>
      <c r="X63" s="245"/>
      <c r="Y63" s="44"/>
      <c r="Z63" s="44"/>
      <c r="AA63" s="197" t="s">
        <v>14</v>
      </c>
      <c r="AB63" s="244">
        <v>2237</v>
      </c>
      <c r="AC63" s="245"/>
      <c r="AD63" s="37" t="s">
        <v>14</v>
      </c>
      <c r="AE63" s="165">
        <v>823</v>
      </c>
      <c r="AF63" s="165">
        <v>1414</v>
      </c>
      <c r="AK63" s="198" t="s">
        <v>14</v>
      </c>
      <c r="AL63" s="246">
        <v>0</v>
      </c>
      <c r="AM63" s="247"/>
      <c r="AP63" s="198" t="s">
        <v>14</v>
      </c>
      <c r="AQ63" s="246">
        <v>52</v>
      </c>
      <c r="AR63" s="247"/>
      <c r="AU63" s="198" t="s">
        <v>14</v>
      </c>
      <c r="AV63" s="246">
        <v>0</v>
      </c>
      <c r="AW63" s="247"/>
      <c r="AX63" s="37" t="s">
        <v>14</v>
      </c>
      <c r="AY63" s="39">
        <v>0</v>
      </c>
      <c r="AZ63" s="39">
        <v>0</v>
      </c>
      <c r="BE63" s="198" t="s">
        <v>14</v>
      </c>
      <c r="BF63" s="248">
        <v>503</v>
      </c>
      <c r="BG63" s="249"/>
      <c r="BJ63" s="198" t="s">
        <v>14</v>
      </c>
      <c r="BK63" s="248">
        <v>2447</v>
      </c>
      <c r="BL63" s="249"/>
      <c r="BO63" s="198" t="s">
        <v>14</v>
      </c>
      <c r="BP63" s="248">
        <v>2237</v>
      </c>
      <c r="BQ63" s="250"/>
      <c r="BR63" s="37" t="s">
        <v>14</v>
      </c>
      <c r="BS63" s="165">
        <v>823</v>
      </c>
      <c r="BT63" s="165">
        <v>1414</v>
      </c>
    </row>
    <row r="64" spans="15:76" ht="15" thickBot="1" x14ac:dyDescent="0.2">
      <c r="Q64" s="199" t="s">
        <v>12</v>
      </c>
      <c r="R64" s="238">
        <v>1010</v>
      </c>
      <c r="S64" s="239"/>
      <c r="T64" s="44"/>
      <c r="U64" s="44"/>
      <c r="V64" s="199" t="s">
        <v>12</v>
      </c>
      <c r="W64" s="238">
        <v>4875</v>
      </c>
      <c r="X64" s="239"/>
      <c r="Y64" s="44"/>
      <c r="Z64" s="44"/>
      <c r="AA64" s="199" t="s">
        <v>12</v>
      </c>
      <c r="AB64" s="238">
        <v>3927</v>
      </c>
      <c r="AC64" s="239"/>
      <c r="AD64" s="37" t="s">
        <v>12</v>
      </c>
      <c r="AE64" s="166">
        <v>1611</v>
      </c>
      <c r="AF64" s="167">
        <v>2316</v>
      </c>
      <c r="AK64" s="200" t="s">
        <v>12</v>
      </c>
      <c r="AL64" s="240">
        <v>0</v>
      </c>
      <c r="AM64" s="241"/>
      <c r="AP64" s="200" t="s">
        <v>12</v>
      </c>
      <c r="AQ64" s="240">
        <v>96</v>
      </c>
      <c r="AR64" s="241"/>
      <c r="AU64" s="200" t="s">
        <v>12</v>
      </c>
      <c r="AV64" s="240">
        <v>0</v>
      </c>
      <c r="AW64" s="241"/>
      <c r="AX64" s="37" t="s">
        <v>12</v>
      </c>
      <c r="AY64" s="40">
        <v>0</v>
      </c>
      <c r="AZ64" s="41">
        <v>0</v>
      </c>
      <c r="BE64" s="200" t="s">
        <v>12</v>
      </c>
      <c r="BF64" s="234">
        <v>1010</v>
      </c>
      <c r="BG64" s="235"/>
      <c r="BJ64" s="200" t="s">
        <v>12</v>
      </c>
      <c r="BK64" s="234">
        <v>4971</v>
      </c>
      <c r="BL64" s="235"/>
      <c r="BO64" s="200" t="s">
        <v>12</v>
      </c>
      <c r="BP64" s="234">
        <v>3927</v>
      </c>
      <c r="BQ64" s="235"/>
      <c r="BR64" s="37" t="s">
        <v>12</v>
      </c>
      <c r="BS64" s="166">
        <v>1611</v>
      </c>
      <c r="BT64" s="167">
        <v>2316</v>
      </c>
      <c r="BW64" s="32"/>
      <c r="BX64" s="32"/>
    </row>
    <row r="65" spans="17:76" ht="14.25" x14ac:dyDescent="0.15">
      <c r="Q65" s="50" t="s">
        <v>23</v>
      </c>
      <c r="R65" s="236">
        <v>0.10293518141051773</v>
      </c>
      <c r="S65" s="237"/>
      <c r="T65" s="44"/>
      <c r="U65" s="44"/>
      <c r="V65" s="50" t="s">
        <v>23</v>
      </c>
      <c r="W65" s="236">
        <v>0.49684060334284552</v>
      </c>
      <c r="X65" s="237"/>
      <c r="Y65" s="201"/>
      <c r="Z65" s="201"/>
      <c r="AA65" s="50" t="s">
        <v>23</v>
      </c>
      <c r="AB65" s="236">
        <v>0.40022421524663676</v>
      </c>
      <c r="AC65" s="237"/>
      <c r="AE65" s="42">
        <v>0.16418671015083572</v>
      </c>
      <c r="AF65" s="42">
        <v>0.23603750509580107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202"/>
      <c r="AT65" s="202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0.10193782801776342</v>
      </c>
      <c r="BG65" s="232"/>
      <c r="BJ65" s="162" t="s">
        <v>23</v>
      </c>
      <c r="BK65" s="231">
        <v>0.50171578522406135</v>
      </c>
      <c r="BL65" s="232"/>
      <c r="BM65" s="202"/>
      <c r="BN65" s="202"/>
      <c r="BO65" s="162" t="s">
        <v>23</v>
      </c>
      <c r="BP65" s="231">
        <v>0.39634638675817518</v>
      </c>
      <c r="BQ65" s="232"/>
      <c r="BS65" s="42">
        <v>0.16259588211546225</v>
      </c>
      <c r="BT65" s="42">
        <v>0.23375050464271296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1546</v>
      </c>
      <c r="AA74" s="233"/>
    </row>
    <row r="75" spans="17:76" x14ac:dyDescent="0.15">
      <c r="W75" s="35"/>
      <c r="X75" s="35"/>
      <c r="Y75" s="36" t="s">
        <v>27</v>
      </c>
      <c r="Z75" s="233">
        <v>1491</v>
      </c>
      <c r="AA75" s="233"/>
    </row>
  </sheetData>
  <mergeCells count="408"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4420-1CC4-4C61-859F-8D46F0BC6A49}">
  <dimension ref="A1:BX75"/>
  <sheetViews>
    <sheetView view="pageBreakPreview" zoomScale="95" zoomScaleNormal="100" zoomScaleSheetLayoutView="95" workbookViewId="0">
      <selection activeCell="F15" sqref="F15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69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70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70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70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210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210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210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4691</v>
      </c>
      <c r="P7" s="378"/>
      <c r="Q7" s="207">
        <v>24</v>
      </c>
      <c r="R7" s="208">
        <v>16</v>
      </c>
      <c r="S7" s="208">
        <v>26</v>
      </c>
      <c r="T7" s="208">
        <v>33</v>
      </c>
      <c r="U7" s="208">
        <v>37</v>
      </c>
      <c r="V7" s="208">
        <v>136</v>
      </c>
      <c r="W7" s="286" t="s">
        <v>13</v>
      </c>
      <c r="X7" s="287"/>
      <c r="Y7" s="208">
        <v>33</v>
      </c>
      <c r="Z7" s="208">
        <v>31</v>
      </c>
      <c r="AA7" s="208">
        <v>38</v>
      </c>
      <c r="AB7" s="208">
        <v>44</v>
      </c>
      <c r="AC7" s="208">
        <v>39</v>
      </c>
      <c r="AD7" s="209">
        <v>185</v>
      </c>
      <c r="AG7" s="274" t="s">
        <v>13</v>
      </c>
      <c r="AH7" s="275"/>
      <c r="AI7" s="377">
        <v>42</v>
      </c>
      <c r="AJ7" s="378"/>
      <c r="AK7" s="207"/>
      <c r="AL7" s="208"/>
      <c r="AM7" s="208"/>
      <c r="AN7" s="208"/>
      <c r="AO7" s="208"/>
      <c r="AP7" s="208">
        <v>0</v>
      </c>
      <c r="AQ7" s="286" t="s">
        <v>13</v>
      </c>
      <c r="AR7" s="287"/>
      <c r="AS7" s="208"/>
      <c r="AT7" s="208"/>
      <c r="AU7" s="208"/>
      <c r="AV7" s="208"/>
      <c r="AW7" s="208"/>
      <c r="AX7" s="209">
        <v>0</v>
      </c>
      <c r="BA7" s="274" t="s">
        <v>13</v>
      </c>
      <c r="BB7" s="275"/>
      <c r="BC7" s="377">
        <v>4733</v>
      </c>
      <c r="BD7" s="378"/>
      <c r="BE7" s="207">
        <v>24</v>
      </c>
      <c r="BF7" s="207">
        <v>16</v>
      </c>
      <c r="BG7" s="207">
        <v>26</v>
      </c>
      <c r="BH7" s="207">
        <v>33</v>
      </c>
      <c r="BI7" s="207">
        <v>37</v>
      </c>
      <c r="BJ7" s="208">
        <v>136</v>
      </c>
      <c r="BK7" s="288" t="s">
        <v>13</v>
      </c>
      <c r="BL7" s="288"/>
      <c r="BM7" s="207">
        <v>33</v>
      </c>
      <c r="BN7" s="207">
        <v>31</v>
      </c>
      <c r="BO7" s="207">
        <v>38</v>
      </c>
      <c r="BP7" s="207">
        <v>44</v>
      </c>
      <c r="BQ7" s="207">
        <v>39</v>
      </c>
      <c r="BR7" s="209">
        <v>185</v>
      </c>
    </row>
    <row r="8" spans="1:70" ht="15.75" customHeight="1" thickBot="1" x14ac:dyDescent="0.2">
      <c r="B8" s="141" t="s">
        <v>34</v>
      </c>
      <c r="C8" s="137">
        <v>2998</v>
      </c>
      <c r="D8" s="55">
        <v>2896</v>
      </c>
      <c r="E8" s="56">
        <v>5894</v>
      </c>
      <c r="F8" s="57">
        <v>42</v>
      </c>
      <c r="G8" s="58">
        <v>51</v>
      </c>
      <c r="H8" s="56">
        <v>93</v>
      </c>
      <c r="I8" s="101">
        <v>3040</v>
      </c>
      <c r="J8" s="102">
        <v>2947</v>
      </c>
      <c r="K8" s="103">
        <v>5987</v>
      </c>
      <c r="L8" s="68"/>
      <c r="M8" s="274" t="s">
        <v>14</v>
      </c>
      <c r="N8" s="275"/>
      <c r="O8" s="377">
        <v>5133</v>
      </c>
      <c r="P8" s="378"/>
      <c r="Q8" s="14">
        <v>22</v>
      </c>
      <c r="R8" s="15">
        <v>23</v>
      </c>
      <c r="S8" s="15">
        <v>25</v>
      </c>
      <c r="T8" s="15">
        <v>27</v>
      </c>
      <c r="U8" s="15">
        <v>27</v>
      </c>
      <c r="V8" s="15">
        <v>124</v>
      </c>
      <c r="W8" s="281" t="s">
        <v>15</v>
      </c>
      <c r="X8" s="282"/>
      <c r="Y8" s="15">
        <v>23</v>
      </c>
      <c r="Z8" s="15">
        <v>19</v>
      </c>
      <c r="AA8" s="15">
        <v>46</v>
      </c>
      <c r="AB8" s="15">
        <v>35</v>
      </c>
      <c r="AC8" s="15">
        <v>39</v>
      </c>
      <c r="AD8" s="16">
        <v>162</v>
      </c>
      <c r="AG8" s="274" t="s">
        <v>14</v>
      </c>
      <c r="AH8" s="275"/>
      <c r="AI8" s="377">
        <v>51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5184</v>
      </c>
      <c r="BD8" s="378"/>
      <c r="BE8" s="14">
        <v>22</v>
      </c>
      <c r="BF8" s="14">
        <v>23</v>
      </c>
      <c r="BG8" s="14">
        <v>25</v>
      </c>
      <c r="BH8" s="14">
        <v>27</v>
      </c>
      <c r="BI8" s="14">
        <v>27</v>
      </c>
      <c r="BJ8" s="15">
        <v>124</v>
      </c>
      <c r="BK8" s="283" t="s">
        <v>15</v>
      </c>
      <c r="BL8" s="283"/>
      <c r="BM8" s="14">
        <v>23</v>
      </c>
      <c r="BN8" s="14">
        <v>19</v>
      </c>
      <c r="BO8" s="14">
        <v>46</v>
      </c>
      <c r="BP8" s="14">
        <v>35</v>
      </c>
      <c r="BQ8" s="14">
        <v>39</v>
      </c>
      <c r="BR8" s="16">
        <v>162</v>
      </c>
    </row>
    <row r="9" spans="1:70" ht="15" x14ac:dyDescent="0.15">
      <c r="B9" s="142" t="s">
        <v>35</v>
      </c>
      <c r="C9" s="138">
        <v>1693</v>
      </c>
      <c r="D9" s="59">
        <v>2237</v>
      </c>
      <c r="E9" s="60">
        <v>3930</v>
      </c>
      <c r="F9" s="61">
        <v>0</v>
      </c>
      <c r="G9" s="59">
        <v>0</v>
      </c>
      <c r="H9" s="60">
        <v>0</v>
      </c>
      <c r="I9" s="104">
        <v>1693</v>
      </c>
      <c r="J9" s="105">
        <v>2237</v>
      </c>
      <c r="K9" s="106">
        <v>3930</v>
      </c>
      <c r="L9" s="68"/>
      <c r="M9" s="274" t="s">
        <v>12</v>
      </c>
      <c r="N9" s="275"/>
      <c r="O9" s="377">
        <v>9824</v>
      </c>
      <c r="P9" s="380"/>
      <c r="Q9" s="17">
        <v>46</v>
      </c>
      <c r="R9" s="17">
        <v>39</v>
      </c>
      <c r="S9" s="17">
        <v>51</v>
      </c>
      <c r="T9" s="17">
        <v>60</v>
      </c>
      <c r="U9" s="17">
        <v>64</v>
      </c>
      <c r="V9" s="17">
        <v>260</v>
      </c>
      <c r="W9" s="381" t="s">
        <v>12</v>
      </c>
      <c r="X9" s="382"/>
      <c r="Y9" s="17">
        <v>56</v>
      </c>
      <c r="Z9" s="17">
        <v>50</v>
      </c>
      <c r="AA9" s="17">
        <v>84</v>
      </c>
      <c r="AB9" s="17">
        <v>79</v>
      </c>
      <c r="AC9" s="17">
        <v>78</v>
      </c>
      <c r="AD9" s="17">
        <v>347</v>
      </c>
      <c r="AG9" s="274" t="s">
        <v>12</v>
      </c>
      <c r="AH9" s="275"/>
      <c r="AI9" s="377">
        <v>93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9917</v>
      </c>
      <c r="BD9" s="378"/>
      <c r="BE9" s="17">
        <v>46</v>
      </c>
      <c r="BF9" s="17">
        <v>39</v>
      </c>
      <c r="BG9" s="17">
        <v>51</v>
      </c>
      <c r="BH9" s="17">
        <v>60</v>
      </c>
      <c r="BI9" s="17">
        <v>64</v>
      </c>
      <c r="BJ9" s="17">
        <v>260</v>
      </c>
      <c r="BK9" s="379" t="s">
        <v>12</v>
      </c>
      <c r="BL9" s="379"/>
      <c r="BM9" s="17">
        <v>56</v>
      </c>
      <c r="BN9" s="17">
        <v>50</v>
      </c>
      <c r="BO9" s="17">
        <v>84</v>
      </c>
      <c r="BP9" s="17">
        <v>79</v>
      </c>
      <c r="BQ9" s="17">
        <v>78</v>
      </c>
      <c r="BR9" s="17">
        <v>347</v>
      </c>
    </row>
    <row r="10" spans="1:70" ht="15.75" thickBot="1" x14ac:dyDescent="0.2">
      <c r="B10" s="143" t="s">
        <v>12</v>
      </c>
      <c r="C10" s="139">
        <v>4691</v>
      </c>
      <c r="D10" s="62">
        <v>5133</v>
      </c>
      <c r="E10" s="63">
        <v>9824</v>
      </c>
      <c r="F10" s="64">
        <v>42</v>
      </c>
      <c r="G10" s="62">
        <v>51</v>
      </c>
      <c r="H10" s="63">
        <v>93</v>
      </c>
      <c r="I10" s="107">
        <v>4733</v>
      </c>
      <c r="J10" s="108">
        <v>5184</v>
      </c>
      <c r="K10" s="109">
        <v>9917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36.090000000000003</v>
      </c>
      <c r="D12" s="159">
        <v>43.58</v>
      </c>
      <c r="E12" s="155">
        <v>40</v>
      </c>
      <c r="F12" s="154">
        <v>0</v>
      </c>
      <c r="G12" s="159">
        <v>0</v>
      </c>
      <c r="H12" s="155">
        <v>0</v>
      </c>
      <c r="I12" s="156">
        <v>35.770000000000003</v>
      </c>
      <c r="J12" s="157">
        <v>43.15</v>
      </c>
      <c r="K12" s="155">
        <v>39.630000000000003</v>
      </c>
      <c r="L12" s="34"/>
      <c r="N12" s="192"/>
      <c r="O12" s="274" t="s">
        <v>13</v>
      </c>
      <c r="P12" s="278"/>
      <c r="Q12" s="207">
        <v>39</v>
      </c>
      <c r="R12" s="208">
        <v>36</v>
      </c>
      <c r="S12" s="208">
        <v>39</v>
      </c>
      <c r="T12" s="208">
        <v>30</v>
      </c>
      <c r="U12" s="208">
        <v>44</v>
      </c>
      <c r="V12" s="208">
        <v>188</v>
      </c>
      <c r="W12" s="286" t="s">
        <v>13</v>
      </c>
      <c r="X12" s="287"/>
      <c r="Y12" s="208">
        <v>40</v>
      </c>
      <c r="Z12" s="208">
        <v>43</v>
      </c>
      <c r="AA12" s="208">
        <v>44</v>
      </c>
      <c r="AB12" s="208">
        <v>36</v>
      </c>
      <c r="AC12" s="208">
        <v>42</v>
      </c>
      <c r="AD12" s="209">
        <v>205</v>
      </c>
      <c r="AI12" s="274" t="s">
        <v>13</v>
      </c>
      <c r="AJ12" s="278"/>
      <c r="AK12" s="207"/>
      <c r="AL12" s="208"/>
      <c r="AM12" s="208"/>
      <c r="AN12" s="208"/>
      <c r="AO12" s="208"/>
      <c r="AP12" s="208">
        <v>0</v>
      </c>
      <c r="AQ12" s="286" t="s">
        <v>13</v>
      </c>
      <c r="AR12" s="287"/>
      <c r="AS12" s="208"/>
      <c r="AT12" s="208"/>
      <c r="AU12" s="208"/>
      <c r="AV12" s="208"/>
      <c r="AW12" s="208"/>
      <c r="AX12" s="209">
        <v>0</v>
      </c>
      <c r="BC12" s="274" t="s">
        <v>13</v>
      </c>
      <c r="BD12" s="278"/>
      <c r="BE12" s="207">
        <v>39</v>
      </c>
      <c r="BF12" s="207">
        <v>36</v>
      </c>
      <c r="BG12" s="207">
        <v>39</v>
      </c>
      <c r="BH12" s="207">
        <v>30</v>
      </c>
      <c r="BI12" s="207">
        <v>44</v>
      </c>
      <c r="BJ12" s="208">
        <v>188</v>
      </c>
      <c r="BK12" s="288" t="s">
        <v>13</v>
      </c>
      <c r="BL12" s="288"/>
      <c r="BM12" s="207">
        <v>40</v>
      </c>
      <c r="BN12" s="207">
        <v>43</v>
      </c>
      <c r="BO12" s="207">
        <v>44</v>
      </c>
      <c r="BP12" s="207">
        <v>36</v>
      </c>
      <c r="BQ12" s="207">
        <v>42</v>
      </c>
      <c r="BR12" s="209">
        <v>205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33</v>
      </c>
      <c r="R13" s="15">
        <v>40</v>
      </c>
      <c r="S13" s="15">
        <v>44</v>
      </c>
      <c r="T13" s="15">
        <v>50</v>
      </c>
      <c r="U13" s="15">
        <v>47</v>
      </c>
      <c r="V13" s="15">
        <v>214</v>
      </c>
      <c r="W13" s="281" t="s">
        <v>15</v>
      </c>
      <c r="X13" s="282"/>
      <c r="Y13" s="15">
        <v>47</v>
      </c>
      <c r="Z13" s="15">
        <v>40</v>
      </c>
      <c r="AA13" s="15">
        <v>39</v>
      </c>
      <c r="AB13" s="15">
        <v>45</v>
      </c>
      <c r="AC13" s="15">
        <v>46</v>
      </c>
      <c r="AD13" s="16">
        <v>217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33</v>
      </c>
      <c r="BF13" s="14">
        <v>40</v>
      </c>
      <c r="BG13" s="14">
        <v>44</v>
      </c>
      <c r="BH13" s="14">
        <v>50</v>
      </c>
      <c r="BI13" s="14">
        <v>47</v>
      </c>
      <c r="BJ13" s="15">
        <v>214</v>
      </c>
      <c r="BK13" s="283" t="s">
        <v>15</v>
      </c>
      <c r="BL13" s="283"/>
      <c r="BM13" s="14">
        <v>47</v>
      </c>
      <c r="BN13" s="14">
        <v>40</v>
      </c>
      <c r="BO13" s="14">
        <v>39</v>
      </c>
      <c r="BP13" s="14">
        <v>45</v>
      </c>
      <c r="BQ13" s="14">
        <v>46</v>
      </c>
      <c r="BR13" s="16">
        <v>217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72</v>
      </c>
      <c r="R14" s="17">
        <v>76</v>
      </c>
      <c r="S14" s="17">
        <v>83</v>
      </c>
      <c r="T14" s="17">
        <v>80</v>
      </c>
      <c r="U14" s="17">
        <v>91</v>
      </c>
      <c r="V14" s="17">
        <v>402</v>
      </c>
      <c r="W14" s="276" t="s">
        <v>12</v>
      </c>
      <c r="X14" s="277"/>
      <c r="Y14" s="17">
        <v>87</v>
      </c>
      <c r="Z14" s="17">
        <v>83</v>
      </c>
      <c r="AA14" s="17">
        <v>83</v>
      </c>
      <c r="AB14" s="17">
        <v>81</v>
      </c>
      <c r="AC14" s="17">
        <v>88</v>
      </c>
      <c r="AD14" s="17">
        <v>422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72</v>
      </c>
      <c r="BF14" s="17">
        <v>76</v>
      </c>
      <c r="BG14" s="17">
        <v>83</v>
      </c>
      <c r="BH14" s="17">
        <v>80</v>
      </c>
      <c r="BI14" s="17">
        <v>91</v>
      </c>
      <c r="BJ14" s="17">
        <v>402</v>
      </c>
      <c r="BK14" s="276" t="s">
        <v>12</v>
      </c>
      <c r="BL14" s="277"/>
      <c r="BM14" s="17">
        <v>87</v>
      </c>
      <c r="BN14" s="17">
        <v>83</v>
      </c>
      <c r="BO14" s="17">
        <v>83</v>
      </c>
      <c r="BP14" s="17">
        <v>81</v>
      </c>
      <c r="BQ14" s="17">
        <v>88</v>
      </c>
      <c r="BR14" s="17">
        <v>422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1550</v>
      </c>
      <c r="D17" s="73">
        <v>1490</v>
      </c>
      <c r="E17" s="74">
        <v>3040</v>
      </c>
      <c r="F17" s="75">
        <v>7</v>
      </c>
      <c r="G17" s="73">
        <v>12</v>
      </c>
      <c r="H17" s="74">
        <v>19</v>
      </c>
      <c r="I17" s="112">
        <v>1557</v>
      </c>
      <c r="J17" s="113">
        <v>1502</v>
      </c>
      <c r="K17" s="114">
        <v>3059</v>
      </c>
      <c r="L17" s="68"/>
      <c r="O17" s="274" t="s">
        <v>13</v>
      </c>
      <c r="P17" s="278"/>
      <c r="Q17" s="207">
        <v>44</v>
      </c>
      <c r="R17" s="208">
        <v>36</v>
      </c>
      <c r="S17" s="208">
        <v>36</v>
      </c>
      <c r="T17" s="208">
        <v>21</v>
      </c>
      <c r="U17" s="208">
        <v>28</v>
      </c>
      <c r="V17" s="208">
        <v>165</v>
      </c>
      <c r="W17" s="286" t="s">
        <v>13</v>
      </c>
      <c r="X17" s="287"/>
      <c r="Y17" s="208">
        <v>45</v>
      </c>
      <c r="Z17" s="208">
        <v>27</v>
      </c>
      <c r="AA17" s="208">
        <v>37</v>
      </c>
      <c r="AB17" s="208">
        <v>34</v>
      </c>
      <c r="AC17" s="208">
        <v>33</v>
      </c>
      <c r="AD17" s="209">
        <v>176</v>
      </c>
      <c r="AI17" s="274" t="s">
        <v>13</v>
      </c>
      <c r="AJ17" s="278"/>
      <c r="AK17" s="207"/>
      <c r="AL17" s="208">
        <v>2</v>
      </c>
      <c r="AM17" s="208">
        <v>2</v>
      </c>
      <c r="AN17" s="208">
        <v>4</v>
      </c>
      <c r="AO17" s="208">
        <v>4</v>
      </c>
      <c r="AP17" s="208">
        <v>12</v>
      </c>
      <c r="AQ17" s="286" t="s">
        <v>13</v>
      </c>
      <c r="AR17" s="287"/>
      <c r="AS17" s="208">
        <v>1</v>
      </c>
      <c r="AT17" s="208">
        <v>5</v>
      </c>
      <c r="AU17" s="208">
        <v>2</v>
      </c>
      <c r="AV17" s="208">
        <v>3</v>
      </c>
      <c r="AW17" s="208">
        <v>2</v>
      </c>
      <c r="AX17" s="209">
        <v>13</v>
      </c>
      <c r="BC17" s="274" t="s">
        <v>13</v>
      </c>
      <c r="BD17" s="278"/>
      <c r="BE17" s="207">
        <v>44</v>
      </c>
      <c r="BF17" s="207">
        <v>38</v>
      </c>
      <c r="BG17" s="207">
        <v>38</v>
      </c>
      <c r="BH17" s="207">
        <v>25</v>
      </c>
      <c r="BI17" s="207">
        <v>32</v>
      </c>
      <c r="BJ17" s="208">
        <v>177</v>
      </c>
      <c r="BK17" s="288" t="s">
        <v>13</v>
      </c>
      <c r="BL17" s="288"/>
      <c r="BM17" s="207">
        <v>46</v>
      </c>
      <c r="BN17" s="207">
        <v>32</v>
      </c>
      <c r="BO17" s="207">
        <v>39</v>
      </c>
      <c r="BP17" s="207">
        <v>37</v>
      </c>
      <c r="BQ17" s="207">
        <v>35</v>
      </c>
      <c r="BR17" s="209">
        <v>189</v>
      </c>
    </row>
    <row r="18" spans="2:70" ht="15.75" thickBot="1" x14ac:dyDescent="0.2">
      <c r="B18" s="150" t="s">
        <v>38</v>
      </c>
      <c r="C18" s="146">
        <v>355</v>
      </c>
      <c r="D18" s="65">
        <v>382</v>
      </c>
      <c r="E18" s="66">
        <v>737</v>
      </c>
      <c r="F18" s="67">
        <v>0</v>
      </c>
      <c r="G18" s="65">
        <v>0</v>
      </c>
      <c r="H18" s="66">
        <v>0</v>
      </c>
      <c r="I18" s="115">
        <v>355</v>
      </c>
      <c r="J18" s="116">
        <v>382</v>
      </c>
      <c r="K18" s="117">
        <v>737</v>
      </c>
      <c r="L18" s="34"/>
      <c r="O18" s="274" t="s">
        <v>15</v>
      </c>
      <c r="P18" s="278"/>
      <c r="Q18" s="14">
        <v>39</v>
      </c>
      <c r="R18" s="15">
        <v>47</v>
      </c>
      <c r="S18" s="15">
        <v>33</v>
      </c>
      <c r="T18" s="15">
        <v>38</v>
      </c>
      <c r="U18" s="15">
        <v>41</v>
      </c>
      <c r="V18" s="15">
        <v>198</v>
      </c>
      <c r="W18" s="281" t="s">
        <v>15</v>
      </c>
      <c r="X18" s="282"/>
      <c r="Y18" s="15">
        <v>29</v>
      </c>
      <c r="Z18" s="15">
        <v>29</v>
      </c>
      <c r="AA18" s="15">
        <v>29</v>
      </c>
      <c r="AB18" s="15">
        <v>32</v>
      </c>
      <c r="AC18" s="15">
        <v>30</v>
      </c>
      <c r="AD18" s="16">
        <v>149</v>
      </c>
      <c r="AI18" s="274" t="s">
        <v>15</v>
      </c>
      <c r="AJ18" s="278"/>
      <c r="AK18" s="14"/>
      <c r="AL18" s="15"/>
      <c r="AM18" s="15">
        <v>1</v>
      </c>
      <c r="AN18" s="15">
        <v>2</v>
      </c>
      <c r="AO18" s="15">
        <v>1</v>
      </c>
      <c r="AP18" s="15">
        <v>4</v>
      </c>
      <c r="AQ18" s="281" t="s">
        <v>15</v>
      </c>
      <c r="AR18" s="282"/>
      <c r="AS18" s="15">
        <v>2</v>
      </c>
      <c r="AT18" s="15">
        <v>2</v>
      </c>
      <c r="AU18" s="15">
        <v>1</v>
      </c>
      <c r="AV18" s="15">
        <v>2</v>
      </c>
      <c r="AW18" s="15">
        <v>4</v>
      </c>
      <c r="AX18" s="16">
        <v>11</v>
      </c>
      <c r="BC18" s="274" t="s">
        <v>15</v>
      </c>
      <c r="BD18" s="278"/>
      <c r="BE18" s="14">
        <v>39</v>
      </c>
      <c r="BF18" s="14">
        <v>47</v>
      </c>
      <c r="BG18" s="14">
        <v>34</v>
      </c>
      <c r="BH18" s="14">
        <v>40</v>
      </c>
      <c r="BI18" s="14">
        <v>42</v>
      </c>
      <c r="BJ18" s="15">
        <v>202</v>
      </c>
      <c r="BK18" s="283" t="s">
        <v>15</v>
      </c>
      <c r="BL18" s="283"/>
      <c r="BM18" s="14">
        <v>31</v>
      </c>
      <c r="BN18" s="14">
        <v>31</v>
      </c>
      <c r="BO18" s="14">
        <v>30</v>
      </c>
      <c r="BP18" s="14">
        <v>34</v>
      </c>
      <c r="BQ18" s="14">
        <v>34</v>
      </c>
      <c r="BR18" s="16">
        <v>160</v>
      </c>
    </row>
    <row r="19" spans="2:70" ht="15" x14ac:dyDescent="0.15">
      <c r="B19" s="150" t="s">
        <v>39</v>
      </c>
      <c r="C19" s="138">
        <v>436</v>
      </c>
      <c r="D19" s="59">
        <v>445</v>
      </c>
      <c r="E19" s="60">
        <v>881</v>
      </c>
      <c r="F19" s="61">
        <v>0</v>
      </c>
      <c r="G19" s="59">
        <v>0</v>
      </c>
      <c r="H19" s="60">
        <v>0</v>
      </c>
      <c r="I19" s="104">
        <v>436</v>
      </c>
      <c r="J19" s="105">
        <v>445</v>
      </c>
      <c r="K19" s="118">
        <v>881</v>
      </c>
      <c r="L19" s="34"/>
      <c r="O19" s="274" t="s">
        <v>12</v>
      </c>
      <c r="P19" s="275"/>
      <c r="Q19" s="17">
        <v>83</v>
      </c>
      <c r="R19" s="17">
        <v>83</v>
      </c>
      <c r="S19" s="17">
        <v>69</v>
      </c>
      <c r="T19" s="17">
        <v>59</v>
      </c>
      <c r="U19" s="17">
        <v>69</v>
      </c>
      <c r="V19" s="17">
        <v>363</v>
      </c>
      <c r="W19" s="276" t="s">
        <v>12</v>
      </c>
      <c r="X19" s="277"/>
      <c r="Y19" s="17">
        <v>74</v>
      </c>
      <c r="Z19" s="17">
        <v>56</v>
      </c>
      <c r="AA19" s="17">
        <v>66</v>
      </c>
      <c r="AB19" s="17">
        <v>66</v>
      </c>
      <c r="AC19" s="17">
        <v>63</v>
      </c>
      <c r="AD19" s="17">
        <v>325</v>
      </c>
      <c r="AI19" s="274" t="s">
        <v>12</v>
      </c>
      <c r="AJ19" s="275"/>
      <c r="AK19" s="17">
        <v>0</v>
      </c>
      <c r="AL19" s="17">
        <v>2</v>
      </c>
      <c r="AM19" s="17">
        <v>3</v>
      </c>
      <c r="AN19" s="17">
        <v>6</v>
      </c>
      <c r="AO19" s="17">
        <v>5</v>
      </c>
      <c r="AP19" s="17">
        <v>16</v>
      </c>
      <c r="AQ19" s="276" t="s">
        <v>12</v>
      </c>
      <c r="AR19" s="277"/>
      <c r="AS19" s="17">
        <v>3</v>
      </c>
      <c r="AT19" s="17">
        <v>7</v>
      </c>
      <c r="AU19" s="17">
        <v>3</v>
      </c>
      <c r="AV19" s="17">
        <v>5</v>
      </c>
      <c r="AW19" s="17">
        <v>6</v>
      </c>
      <c r="AX19" s="17">
        <v>24</v>
      </c>
      <c r="BC19" s="274" t="s">
        <v>12</v>
      </c>
      <c r="BD19" s="275"/>
      <c r="BE19" s="17">
        <v>83</v>
      </c>
      <c r="BF19" s="17">
        <v>85</v>
      </c>
      <c r="BG19" s="17">
        <v>72</v>
      </c>
      <c r="BH19" s="17">
        <v>65</v>
      </c>
      <c r="BI19" s="17">
        <v>74</v>
      </c>
      <c r="BJ19" s="17">
        <v>379</v>
      </c>
      <c r="BK19" s="276" t="s">
        <v>12</v>
      </c>
      <c r="BL19" s="277"/>
      <c r="BM19" s="17">
        <v>77</v>
      </c>
      <c r="BN19" s="17">
        <v>63</v>
      </c>
      <c r="BO19" s="17">
        <v>69</v>
      </c>
      <c r="BP19" s="17">
        <v>71</v>
      </c>
      <c r="BQ19" s="17">
        <v>69</v>
      </c>
      <c r="BR19" s="17">
        <v>349</v>
      </c>
    </row>
    <row r="20" spans="2:70" ht="15.75" thickBot="1" x14ac:dyDescent="0.2">
      <c r="B20" s="151" t="s">
        <v>22</v>
      </c>
      <c r="C20" s="147">
        <v>902</v>
      </c>
      <c r="D20" s="76">
        <v>1410</v>
      </c>
      <c r="E20" s="77">
        <v>2312</v>
      </c>
      <c r="F20" s="78">
        <v>0</v>
      </c>
      <c r="G20" s="76">
        <v>0</v>
      </c>
      <c r="H20" s="81">
        <v>0</v>
      </c>
      <c r="I20" s="119">
        <v>902</v>
      </c>
      <c r="J20" s="120">
        <v>1410</v>
      </c>
      <c r="K20" s="121">
        <v>2312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207">
        <v>39</v>
      </c>
      <c r="R22" s="208">
        <v>45</v>
      </c>
      <c r="S22" s="208">
        <v>29</v>
      </c>
      <c r="T22" s="208">
        <v>37</v>
      </c>
      <c r="U22" s="208">
        <v>33</v>
      </c>
      <c r="V22" s="208">
        <v>183</v>
      </c>
      <c r="W22" s="286" t="s">
        <v>13</v>
      </c>
      <c r="X22" s="287"/>
      <c r="Y22" s="208">
        <v>41</v>
      </c>
      <c r="Z22" s="208">
        <v>40</v>
      </c>
      <c r="AA22" s="208">
        <v>42</v>
      </c>
      <c r="AB22" s="208">
        <v>47</v>
      </c>
      <c r="AC22" s="208">
        <v>40</v>
      </c>
      <c r="AD22" s="209">
        <v>210</v>
      </c>
      <c r="AI22" s="274" t="s">
        <v>13</v>
      </c>
      <c r="AJ22" s="278"/>
      <c r="AK22" s="207">
        <v>1</v>
      </c>
      <c r="AL22" s="208">
        <v>2</v>
      </c>
      <c r="AM22" s="208">
        <v>1</v>
      </c>
      <c r="AN22" s="208">
        <v>2</v>
      </c>
      <c r="AO22" s="208"/>
      <c r="AP22" s="208">
        <v>6</v>
      </c>
      <c r="AQ22" s="286" t="s">
        <v>13</v>
      </c>
      <c r="AR22" s="287"/>
      <c r="AS22" s="208">
        <v>3</v>
      </c>
      <c r="AT22" s="208">
        <v>1</v>
      </c>
      <c r="AU22" s="208"/>
      <c r="AV22" s="208"/>
      <c r="AW22" s="208"/>
      <c r="AX22" s="209">
        <v>4</v>
      </c>
      <c r="BC22" s="274" t="s">
        <v>13</v>
      </c>
      <c r="BD22" s="278"/>
      <c r="BE22" s="207">
        <v>40</v>
      </c>
      <c r="BF22" s="207">
        <v>47</v>
      </c>
      <c r="BG22" s="207">
        <v>30</v>
      </c>
      <c r="BH22" s="207">
        <v>39</v>
      </c>
      <c r="BI22" s="207">
        <v>33</v>
      </c>
      <c r="BJ22" s="208">
        <v>189</v>
      </c>
      <c r="BK22" s="288" t="s">
        <v>13</v>
      </c>
      <c r="BL22" s="288"/>
      <c r="BM22" s="207">
        <v>44</v>
      </c>
      <c r="BN22" s="207">
        <v>41</v>
      </c>
      <c r="BO22" s="207">
        <v>42</v>
      </c>
      <c r="BP22" s="207">
        <v>47</v>
      </c>
      <c r="BQ22" s="207">
        <v>40</v>
      </c>
      <c r="BR22" s="209">
        <v>214</v>
      </c>
    </row>
    <row r="23" spans="2:70" ht="16.5" thickTop="1" thickBot="1" x14ac:dyDescent="0.2">
      <c r="B23" s="94" t="s">
        <v>37</v>
      </c>
      <c r="C23" s="95">
        <v>0.33040000000000003</v>
      </c>
      <c r="D23" s="96">
        <v>0.2903</v>
      </c>
      <c r="E23" s="97">
        <v>0.30940000000000001</v>
      </c>
      <c r="F23" s="95">
        <v>0.16669999999999999</v>
      </c>
      <c r="G23" s="96">
        <v>0.23530000000000001</v>
      </c>
      <c r="H23" s="97">
        <v>0.20430000000000001</v>
      </c>
      <c r="I23" s="124">
        <v>0.32900000000000001</v>
      </c>
      <c r="J23" s="125">
        <v>0.28970000000000001</v>
      </c>
      <c r="K23" s="126">
        <v>0.3085</v>
      </c>
      <c r="L23" s="34"/>
      <c r="O23" s="274" t="s">
        <v>15</v>
      </c>
      <c r="P23" s="278"/>
      <c r="Q23" s="14">
        <v>28</v>
      </c>
      <c r="R23" s="15">
        <v>26</v>
      </c>
      <c r="S23" s="15">
        <v>34</v>
      </c>
      <c r="T23" s="15">
        <v>24</v>
      </c>
      <c r="U23" s="15">
        <v>26</v>
      </c>
      <c r="V23" s="15">
        <v>138</v>
      </c>
      <c r="W23" s="281" t="s">
        <v>15</v>
      </c>
      <c r="X23" s="282"/>
      <c r="Y23" s="15">
        <v>30</v>
      </c>
      <c r="Z23" s="15">
        <v>41</v>
      </c>
      <c r="AA23" s="15">
        <v>46</v>
      </c>
      <c r="AB23" s="15">
        <v>37</v>
      </c>
      <c r="AC23" s="15">
        <v>50</v>
      </c>
      <c r="AD23" s="16">
        <v>204</v>
      </c>
      <c r="AI23" s="274" t="s">
        <v>15</v>
      </c>
      <c r="AJ23" s="278"/>
      <c r="AK23" s="14">
        <v>3</v>
      </c>
      <c r="AL23" s="15">
        <v>1</v>
      </c>
      <c r="AM23" s="15">
        <v>2</v>
      </c>
      <c r="AN23" s="15">
        <v>3</v>
      </c>
      <c r="AO23" s="15"/>
      <c r="AP23" s="15">
        <v>9</v>
      </c>
      <c r="AQ23" s="281" t="s">
        <v>15</v>
      </c>
      <c r="AR23" s="282"/>
      <c r="AS23" s="15">
        <v>3</v>
      </c>
      <c r="AT23" s="15">
        <v>4</v>
      </c>
      <c r="AU23" s="15">
        <v>2</v>
      </c>
      <c r="AV23" s="15">
        <v>3</v>
      </c>
      <c r="AW23" s="15">
        <v>3</v>
      </c>
      <c r="AX23" s="16">
        <v>15</v>
      </c>
      <c r="BC23" s="274" t="s">
        <v>15</v>
      </c>
      <c r="BD23" s="278"/>
      <c r="BE23" s="14">
        <v>31</v>
      </c>
      <c r="BF23" s="14">
        <v>27</v>
      </c>
      <c r="BG23" s="14">
        <v>36</v>
      </c>
      <c r="BH23" s="14">
        <v>27</v>
      </c>
      <c r="BI23" s="14">
        <v>26</v>
      </c>
      <c r="BJ23" s="15">
        <v>147</v>
      </c>
      <c r="BK23" s="283" t="s">
        <v>15</v>
      </c>
      <c r="BL23" s="283"/>
      <c r="BM23" s="14">
        <v>33</v>
      </c>
      <c r="BN23" s="14">
        <v>45</v>
      </c>
      <c r="BO23" s="14">
        <v>48</v>
      </c>
      <c r="BP23" s="14">
        <v>40</v>
      </c>
      <c r="BQ23" s="14">
        <v>53</v>
      </c>
      <c r="BR23" s="16">
        <v>219</v>
      </c>
    </row>
    <row r="24" spans="2:70" ht="15" x14ac:dyDescent="0.15">
      <c r="B24" s="84" t="s">
        <v>38</v>
      </c>
      <c r="C24" s="86">
        <v>7.5700000000000003E-2</v>
      </c>
      <c r="D24" s="83">
        <v>7.4399999999999994E-2</v>
      </c>
      <c r="E24" s="87">
        <v>7.4999999999999997E-2</v>
      </c>
      <c r="F24" s="86">
        <v>0</v>
      </c>
      <c r="G24" s="83">
        <v>0</v>
      </c>
      <c r="H24" s="87">
        <v>0</v>
      </c>
      <c r="I24" s="127">
        <v>7.4999999999999997E-2</v>
      </c>
      <c r="J24" s="128">
        <v>7.3700000000000002E-2</v>
      </c>
      <c r="K24" s="129">
        <v>7.4300000000000005E-2</v>
      </c>
      <c r="O24" s="274" t="s">
        <v>12</v>
      </c>
      <c r="P24" s="275"/>
      <c r="Q24" s="17">
        <v>67</v>
      </c>
      <c r="R24" s="17">
        <v>71</v>
      </c>
      <c r="S24" s="17">
        <v>63</v>
      </c>
      <c r="T24" s="17">
        <v>61</v>
      </c>
      <c r="U24" s="17">
        <v>59</v>
      </c>
      <c r="V24" s="17">
        <v>321</v>
      </c>
      <c r="W24" s="276" t="s">
        <v>12</v>
      </c>
      <c r="X24" s="277"/>
      <c r="Y24" s="17">
        <v>71</v>
      </c>
      <c r="Z24" s="17">
        <v>81</v>
      </c>
      <c r="AA24" s="17">
        <v>88</v>
      </c>
      <c r="AB24" s="17">
        <v>84</v>
      </c>
      <c r="AC24" s="17">
        <v>90</v>
      </c>
      <c r="AD24" s="17">
        <v>414</v>
      </c>
      <c r="AI24" s="274" t="s">
        <v>12</v>
      </c>
      <c r="AJ24" s="275"/>
      <c r="AK24" s="17">
        <v>4</v>
      </c>
      <c r="AL24" s="17">
        <v>3</v>
      </c>
      <c r="AM24" s="17">
        <v>3</v>
      </c>
      <c r="AN24" s="17">
        <v>5</v>
      </c>
      <c r="AO24" s="17">
        <v>0</v>
      </c>
      <c r="AP24" s="17">
        <v>15</v>
      </c>
      <c r="AQ24" s="276" t="s">
        <v>12</v>
      </c>
      <c r="AR24" s="277"/>
      <c r="AS24" s="17">
        <v>6</v>
      </c>
      <c r="AT24" s="17">
        <v>5</v>
      </c>
      <c r="AU24" s="17">
        <v>2</v>
      </c>
      <c r="AV24" s="17">
        <v>3</v>
      </c>
      <c r="AW24" s="17">
        <v>3</v>
      </c>
      <c r="AX24" s="17">
        <v>19</v>
      </c>
      <c r="BC24" s="274" t="s">
        <v>12</v>
      </c>
      <c r="BD24" s="275"/>
      <c r="BE24" s="17">
        <v>71</v>
      </c>
      <c r="BF24" s="17">
        <v>74</v>
      </c>
      <c r="BG24" s="17">
        <v>66</v>
      </c>
      <c r="BH24" s="17">
        <v>66</v>
      </c>
      <c r="BI24" s="17">
        <v>59</v>
      </c>
      <c r="BJ24" s="17">
        <v>336</v>
      </c>
      <c r="BK24" s="276" t="s">
        <v>12</v>
      </c>
      <c r="BL24" s="277"/>
      <c r="BM24" s="17">
        <v>77</v>
      </c>
      <c r="BN24" s="17">
        <v>86</v>
      </c>
      <c r="BO24" s="17">
        <v>90</v>
      </c>
      <c r="BP24" s="17">
        <v>87</v>
      </c>
      <c r="BQ24" s="17">
        <v>93</v>
      </c>
      <c r="BR24" s="17">
        <v>433</v>
      </c>
    </row>
    <row r="25" spans="2:70" ht="15" x14ac:dyDescent="0.15">
      <c r="B25" s="84" t="s">
        <v>39</v>
      </c>
      <c r="C25" s="86">
        <v>9.2899999999999996E-2</v>
      </c>
      <c r="D25" s="83">
        <v>8.6699999999999999E-2</v>
      </c>
      <c r="E25" s="87">
        <v>8.9700000000000002E-2</v>
      </c>
      <c r="F25" s="86">
        <v>0</v>
      </c>
      <c r="G25" s="83">
        <v>0</v>
      </c>
      <c r="H25" s="87">
        <v>0</v>
      </c>
      <c r="I25" s="127">
        <v>9.2100000000000001E-2</v>
      </c>
      <c r="J25" s="128">
        <v>8.5800000000000001E-2</v>
      </c>
      <c r="K25" s="129">
        <v>8.8800000000000004E-2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0.1923</v>
      </c>
      <c r="D26" s="89">
        <v>0.2747</v>
      </c>
      <c r="E26" s="90">
        <v>0.23530000000000001</v>
      </c>
      <c r="F26" s="88">
        <v>0</v>
      </c>
      <c r="G26" s="89">
        <v>0</v>
      </c>
      <c r="H26" s="90">
        <v>0</v>
      </c>
      <c r="I26" s="130">
        <v>0.19059999999999999</v>
      </c>
      <c r="J26" s="131">
        <v>0.27200000000000002</v>
      </c>
      <c r="K26" s="132">
        <v>0.2331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207">
        <v>58</v>
      </c>
      <c r="R27" s="208">
        <v>50</v>
      </c>
      <c r="S27" s="208">
        <v>56</v>
      </c>
      <c r="T27" s="208">
        <v>57</v>
      </c>
      <c r="U27" s="208">
        <v>59</v>
      </c>
      <c r="V27" s="208">
        <v>280</v>
      </c>
      <c r="W27" s="286" t="s">
        <v>13</v>
      </c>
      <c r="X27" s="287"/>
      <c r="Y27" s="208">
        <v>45</v>
      </c>
      <c r="Z27" s="208">
        <v>61</v>
      </c>
      <c r="AA27" s="208">
        <v>69</v>
      </c>
      <c r="AB27" s="208">
        <v>75</v>
      </c>
      <c r="AC27" s="208">
        <v>80</v>
      </c>
      <c r="AD27" s="209">
        <v>330</v>
      </c>
      <c r="AI27" s="274" t="s">
        <v>13</v>
      </c>
      <c r="AJ27" s="278"/>
      <c r="AK27" s="207"/>
      <c r="AL27" s="208"/>
      <c r="AM27" s="208"/>
      <c r="AN27" s="208"/>
      <c r="AO27" s="208"/>
      <c r="AP27" s="208">
        <v>0</v>
      </c>
      <c r="AQ27" s="286" t="s">
        <v>13</v>
      </c>
      <c r="AR27" s="287"/>
      <c r="AS27" s="208"/>
      <c r="AT27" s="208">
        <v>1</v>
      </c>
      <c r="AU27" s="208">
        <v>1</v>
      </c>
      <c r="AV27" s="208">
        <v>1</v>
      </c>
      <c r="AW27" s="208"/>
      <c r="AX27" s="209">
        <v>3</v>
      </c>
      <c r="BC27" s="274" t="s">
        <v>13</v>
      </c>
      <c r="BD27" s="278"/>
      <c r="BE27" s="207">
        <v>58</v>
      </c>
      <c r="BF27" s="207">
        <v>50</v>
      </c>
      <c r="BG27" s="207">
        <v>56</v>
      </c>
      <c r="BH27" s="207">
        <v>57</v>
      </c>
      <c r="BI27" s="207">
        <v>59</v>
      </c>
      <c r="BJ27" s="208">
        <v>280</v>
      </c>
      <c r="BK27" s="288" t="s">
        <v>13</v>
      </c>
      <c r="BL27" s="288"/>
      <c r="BM27" s="207">
        <v>45</v>
      </c>
      <c r="BN27" s="207">
        <v>62</v>
      </c>
      <c r="BO27" s="207">
        <v>70</v>
      </c>
      <c r="BP27" s="207">
        <v>76</v>
      </c>
      <c r="BQ27" s="207">
        <v>80</v>
      </c>
      <c r="BR27" s="209">
        <v>333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52</v>
      </c>
      <c r="R28" s="15">
        <v>52</v>
      </c>
      <c r="S28" s="15">
        <v>60</v>
      </c>
      <c r="T28" s="15">
        <v>57</v>
      </c>
      <c r="U28" s="15">
        <v>48</v>
      </c>
      <c r="V28" s="15">
        <v>269</v>
      </c>
      <c r="W28" s="281" t="s">
        <v>15</v>
      </c>
      <c r="X28" s="282"/>
      <c r="Y28" s="15">
        <v>50</v>
      </c>
      <c r="Z28" s="15">
        <v>63</v>
      </c>
      <c r="AA28" s="15">
        <v>70</v>
      </c>
      <c r="AB28" s="15">
        <v>64</v>
      </c>
      <c r="AC28" s="15">
        <v>57</v>
      </c>
      <c r="AD28" s="16">
        <v>304</v>
      </c>
      <c r="AI28" s="274" t="s">
        <v>15</v>
      </c>
      <c r="AJ28" s="278"/>
      <c r="AK28" s="14">
        <v>1</v>
      </c>
      <c r="AL28" s="15">
        <v>1</v>
      </c>
      <c r="AM28" s="15"/>
      <c r="AN28" s="15">
        <v>1</v>
      </c>
      <c r="AO28" s="15"/>
      <c r="AP28" s="15">
        <v>3</v>
      </c>
      <c r="AQ28" s="281" t="s">
        <v>15</v>
      </c>
      <c r="AR28" s="282"/>
      <c r="AS28" s="15"/>
      <c r="AT28" s="15">
        <v>2</v>
      </c>
      <c r="AU28" s="15">
        <v>1</v>
      </c>
      <c r="AV28" s="15"/>
      <c r="AW28" s="15"/>
      <c r="AX28" s="16">
        <v>3</v>
      </c>
      <c r="BC28" s="274" t="s">
        <v>15</v>
      </c>
      <c r="BD28" s="278"/>
      <c r="BE28" s="14">
        <v>53</v>
      </c>
      <c r="BF28" s="14">
        <v>53</v>
      </c>
      <c r="BG28" s="14">
        <v>60</v>
      </c>
      <c r="BH28" s="14">
        <v>58</v>
      </c>
      <c r="BI28" s="14">
        <v>48</v>
      </c>
      <c r="BJ28" s="15">
        <v>272</v>
      </c>
      <c r="BK28" s="283" t="s">
        <v>15</v>
      </c>
      <c r="BL28" s="283"/>
      <c r="BM28" s="14">
        <v>50</v>
      </c>
      <c r="BN28" s="14">
        <v>65</v>
      </c>
      <c r="BO28" s="14">
        <v>71</v>
      </c>
      <c r="BP28" s="14">
        <v>64</v>
      </c>
      <c r="BQ28" s="14">
        <v>57</v>
      </c>
      <c r="BR28" s="16">
        <v>307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110</v>
      </c>
      <c r="R29" s="17">
        <v>102</v>
      </c>
      <c r="S29" s="17">
        <v>116</v>
      </c>
      <c r="T29" s="17">
        <v>114</v>
      </c>
      <c r="U29" s="17">
        <v>107</v>
      </c>
      <c r="V29" s="17">
        <v>549</v>
      </c>
      <c r="W29" s="276" t="s">
        <v>12</v>
      </c>
      <c r="X29" s="277"/>
      <c r="Y29" s="17">
        <v>95</v>
      </c>
      <c r="Z29" s="17">
        <v>124</v>
      </c>
      <c r="AA29" s="17">
        <v>139</v>
      </c>
      <c r="AB29" s="17">
        <v>139</v>
      </c>
      <c r="AC29" s="17">
        <v>137</v>
      </c>
      <c r="AD29" s="17">
        <v>634</v>
      </c>
      <c r="AI29" s="274" t="s">
        <v>12</v>
      </c>
      <c r="AJ29" s="275"/>
      <c r="AK29" s="17">
        <v>1</v>
      </c>
      <c r="AL29" s="17">
        <v>1</v>
      </c>
      <c r="AM29" s="17">
        <v>0</v>
      </c>
      <c r="AN29" s="17">
        <v>1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3</v>
      </c>
      <c r="AU29" s="17">
        <v>2</v>
      </c>
      <c r="AV29" s="17">
        <v>1</v>
      </c>
      <c r="AW29" s="17">
        <v>0</v>
      </c>
      <c r="AX29" s="17">
        <v>6</v>
      </c>
      <c r="BC29" s="274" t="s">
        <v>12</v>
      </c>
      <c r="BD29" s="275"/>
      <c r="BE29" s="17">
        <v>111</v>
      </c>
      <c r="BF29" s="17">
        <v>103</v>
      </c>
      <c r="BG29" s="17">
        <v>116</v>
      </c>
      <c r="BH29" s="17">
        <v>115</v>
      </c>
      <c r="BI29" s="17">
        <v>107</v>
      </c>
      <c r="BJ29" s="17">
        <v>552</v>
      </c>
      <c r="BK29" s="276" t="s">
        <v>12</v>
      </c>
      <c r="BL29" s="277"/>
      <c r="BM29" s="17">
        <v>95</v>
      </c>
      <c r="BN29" s="17">
        <v>127</v>
      </c>
      <c r="BO29" s="17">
        <v>141</v>
      </c>
      <c r="BP29" s="17">
        <v>140</v>
      </c>
      <c r="BQ29" s="17">
        <v>137</v>
      </c>
      <c r="BR29" s="17">
        <v>640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791</v>
      </c>
      <c r="D32" s="346">
        <v>827</v>
      </c>
      <c r="E32" s="348">
        <v>1618</v>
      </c>
      <c r="F32" s="344">
        <v>0</v>
      </c>
      <c r="G32" s="346">
        <v>0</v>
      </c>
      <c r="H32" s="348">
        <v>0</v>
      </c>
      <c r="I32" s="338">
        <v>791</v>
      </c>
      <c r="J32" s="340">
        <v>827</v>
      </c>
      <c r="K32" s="342">
        <v>1618</v>
      </c>
      <c r="O32" s="274" t="s">
        <v>13</v>
      </c>
      <c r="P32" s="278"/>
      <c r="Q32" s="207">
        <v>89</v>
      </c>
      <c r="R32" s="208">
        <v>86</v>
      </c>
      <c r="S32" s="208">
        <v>57</v>
      </c>
      <c r="T32" s="208">
        <v>62</v>
      </c>
      <c r="U32" s="208">
        <v>65</v>
      </c>
      <c r="V32" s="208">
        <v>359</v>
      </c>
      <c r="W32" s="286" t="s">
        <v>13</v>
      </c>
      <c r="X32" s="287"/>
      <c r="Y32" s="208">
        <v>66</v>
      </c>
      <c r="Z32" s="208">
        <v>58</v>
      </c>
      <c r="AA32" s="208">
        <v>55</v>
      </c>
      <c r="AB32" s="208">
        <v>47</v>
      </c>
      <c r="AC32" s="208">
        <v>57</v>
      </c>
      <c r="AD32" s="209">
        <v>283</v>
      </c>
      <c r="AI32" s="274" t="s">
        <v>13</v>
      </c>
      <c r="AJ32" s="278"/>
      <c r="AK32" s="207">
        <v>1</v>
      </c>
      <c r="AL32" s="208"/>
      <c r="AM32" s="208">
        <v>1</v>
      </c>
      <c r="AN32" s="208"/>
      <c r="AO32" s="208"/>
      <c r="AP32" s="208">
        <v>2</v>
      </c>
      <c r="AQ32" s="286" t="s">
        <v>13</v>
      </c>
      <c r="AR32" s="287"/>
      <c r="AS32" s="208"/>
      <c r="AT32" s="208"/>
      <c r="AU32" s="208"/>
      <c r="AV32" s="208">
        <v>1</v>
      </c>
      <c r="AW32" s="208"/>
      <c r="AX32" s="209">
        <v>1</v>
      </c>
      <c r="BC32" s="274" t="s">
        <v>13</v>
      </c>
      <c r="BD32" s="278"/>
      <c r="BE32" s="207">
        <v>90</v>
      </c>
      <c r="BF32" s="207">
        <v>86</v>
      </c>
      <c r="BG32" s="207">
        <v>58</v>
      </c>
      <c r="BH32" s="207">
        <v>62</v>
      </c>
      <c r="BI32" s="207">
        <v>65</v>
      </c>
      <c r="BJ32" s="208">
        <v>361</v>
      </c>
      <c r="BK32" s="288" t="s">
        <v>13</v>
      </c>
      <c r="BL32" s="288"/>
      <c r="BM32" s="207">
        <v>66</v>
      </c>
      <c r="BN32" s="207">
        <v>58</v>
      </c>
      <c r="BO32" s="207">
        <v>55</v>
      </c>
      <c r="BP32" s="207">
        <v>48</v>
      </c>
      <c r="BQ32" s="207">
        <v>57</v>
      </c>
      <c r="BR32" s="209">
        <v>284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68</v>
      </c>
      <c r="R33" s="15">
        <v>70</v>
      </c>
      <c r="S33" s="15">
        <v>59</v>
      </c>
      <c r="T33" s="15">
        <v>83</v>
      </c>
      <c r="U33" s="15">
        <v>61</v>
      </c>
      <c r="V33" s="15">
        <v>341</v>
      </c>
      <c r="W33" s="281" t="s">
        <v>15</v>
      </c>
      <c r="X33" s="282"/>
      <c r="Y33" s="15">
        <v>55</v>
      </c>
      <c r="Z33" s="15">
        <v>62</v>
      </c>
      <c r="AA33" s="15">
        <v>50</v>
      </c>
      <c r="AB33" s="15">
        <v>57</v>
      </c>
      <c r="AC33" s="15">
        <v>47</v>
      </c>
      <c r="AD33" s="16">
        <v>271</v>
      </c>
      <c r="AI33" s="274" t="s">
        <v>15</v>
      </c>
      <c r="AJ33" s="278"/>
      <c r="AK33" s="14"/>
      <c r="AL33" s="15">
        <v>1</v>
      </c>
      <c r="AM33" s="15"/>
      <c r="AN33" s="15">
        <v>2</v>
      </c>
      <c r="AO33" s="15">
        <v>2</v>
      </c>
      <c r="AP33" s="15">
        <v>5</v>
      </c>
      <c r="AQ33" s="281" t="s">
        <v>15</v>
      </c>
      <c r="AR33" s="282"/>
      <c r="AS33" s="15"/>
      <c r="AT33" s="15"/>
      <c r="AU33" s="15"/>
      <c r="AV33" s="15"/>
      <c r="AW33" s="15">
        <v>1</v>
      </c>
      <c r="AX33" s="16">
        <v>1</v>
      </c>
      <c r="BC33" s="274" t="s">
        <v>15</v>
      </c>
      <c r="BD33" s="278"/>
      <c r="BE33" s="14">
        <v>68</v>
      </c>
      <c r="BF33" s="14">
        <v>71</v>
      </c>
      <c r="BG33" s="14">
        <v>59</v>
      </c>
      <c r="BH33" s="14">
        <v>85</v>
      </c>
      <c r="BI33" s="14">
        <v>63</v>
      </c>
      <c r="BJ33" s="15">
        <v>346</v>
      </c>
      <c r="BK33" s="283" t="s">
        <v>15</v>
      </c>
      <c r="BL33" s="283"/>
      <c r="BM33" s="14">
        <v>55</v>
      </c>
      <c r="BN33" s="14">
        <v>62</v>
      </c>
      <c r="BO33" s="14">
        <v>50</v>
      </c>
      <c r="BP33" s="14">
        <v>57</v>
      </c>
      <c r="BQ33" s="14">
        <v>48</v>
      </c>
      <c r="BR33" s="16">
        <v>272</v>
      </c>
    </row>
    <row r="34" spans="2:70" x14ac:dyDescent="0.15">
      <c r="B34" s="80" t="s">
        <v>46</v>
      </c>
      <c r="C34" s="330">
        <v>902</v>
      </c>
      <c r="D34" s="332">
        <v>1410</v>
      </c>
      <c r="E34" s="334">
        <v>2312</v>
      </c>
      <c r="F34" s="330">
        <v>0</v>
      </c>
      <c r="G34" s="336">
        <v>0</v>
      </c>
      <c r="H34" s="337">
        <v>0</v>
      </c>
      <c r="I34" s="324">
        <v>902</v>
      </c>
      <c r="J34" s="326">
        <v>1410</v>
      </c>
      <c r="K34" s="328">
        <v>2312</v>
      </c>
      <c r="O34" s="274" t="s">
        <v>12</v>
      </c>
      <c r="P34" s="275"/>
      <c r="Q34" s="17">
        <v>157</v>
      </c>
      <c r="R34" s="17">
        <v>156</v>
      </c>
      <c r="S34" s="17">
        <v>116</v>
      </c>
      <c r="T34" s="17">
        <v>145</v>
      </c>
      <c r="U34" s="17">
        <v>126</v>
      </c>
      <c r="V34" s="17">
        <v>700</v>
      </c>
      <c r="W34" s="276" t="s">
        <v>12</v>
      </c>
      <c r="X34" s="277"/>
      <c r="Y34" s="17">
        <v>121</v>
      </c>
      <c r="Z34" s="17">
        <v>120</v>
      </c>
      <c r="AA34" s="17">
        <v>105</v>
      </c>
      <c r="AB34" s="17">
        <v>104</v>
      </c>
      <c r="AC34" s="17">
        <v>104</v>
      </c>
      <c r="AD34" s="17">
        <v>554</v>
      </c>
      <c r="AI34" s="274" t="s">
        <v>12</v>
      </c>
      <c r="AJ34" s="275"/>
      <c r="AK34" s="17">
        <v>1</v>
      </c>
      <c r="AL34" s="17">
        <v>1</v>
      </c>
      <c r="AM34" s="17">
        <v>1</v>
      </c>
      <c r="AN34" s="17">
        <v>2</v>
      </c>
      <c r="AO34" s="17">
        <v>2</v>
      </c>
      <c r="AP34" s="17">
        <v>7</v>
      </c>
      <c r="AQ34" s="276" t="s">
        <v>12</v>
      </c>
      <c r="AR34" s="277"/>
      <c r="AS34" s="17">
        <v>0</v>
      </c>
      <c r="AT34" s="17">
        <v>0</v>
      </c>
      <c r="AU34" s="17">
        <v>0</v>
      </c>
      <c r="AV34" s="17">
        <v>1</v>
      </c>
      <c r="AW34" s="17">
        <v>1</v>
      </c>
      <c r="AX34" s="17">
        <v>2</v>
      </c>
      <c r="BC34" s="274" t="s">
        <v>12</v>
      </c>
      <c r="BD34" s="275"/>
      <c r="BE34" s="17">
        <v>158</v>
      </c>
      <c r="BF34" s="17">
        <v>157</v>
      </c>
      <c r="BG34" s="17">
        <v>117</v>
      </c>
      <c r="BH34" s="17">
        <v>147</v>
      </c>
      <c r="BI34" s="17">
        <v>128</v>
      </c>
      <c r="BJ34" s="17">
        <v>707</v>
      </c>
      <c r="BK34" s="276" t="s">
        <v>12</v>
      </c>
      <c r="BL34" s="277"/>
      <c r="BM34" s="17">
        <v>121</v>
      </c>
      <c r="BN34" s="17">
        <v>120</v>
      </c>
      <c r="BO34" s="17">
        <v>105</v>
      </c>
      <c r="BP34" s="17">
        <v>105</v>
      </c>
      <c r="BQ34" s="17">
        <v>105</v>
      </c>
      <c r="BR34" s="17">
        <v>556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207">
        <v>64</v>
      </c>
      <c r="R37" s="208">
        <v>47</v>
      </c>
      <c r="S37" s="208">
        <v>51</v>
      </c>
      <c r="T37" s="208">
        <v>65</v>
      </c>
      <c r="U37" s="208">
        <v>71</v>
      </c>
      <c r="V37" s="208">
        <v>298</v>
      </c>
      <c r="W37" s="286" t="s">
        <v>13</v>
      </c>
      <c r="X37" s="287"/>
      <c r="Y37" s="208">
        <v>69</v>
      </c>
      <c r="Z37" s="208">
        <v>79</v>
      </c>
      <c r="AA37" s="208">
        <v>68</v>
      </c>
      <c r="AB37" s="208">
        <v>73</v>
      </c>
      <c r="AC37" s="208">
        <v>66</v>
      </c>
      <c r="AD37" s="209">
        <v>355</v>
      </c>
      <c r="AI37" s="274" t="s">
        <v>13</v>
      </c>
      <c r="AJ37" s="278"/>
      <c r="AK37" s="207"/>
      <c r="AL37" s="208"/>
      <c r="AM37" s="208">
        <v>1</v>
      </c>
      <c r="AN37" s="208"/>
      <c r="AO37" s="208"/>
      <c r="AP37" s="208">
        <v>1</v>
      </c>
      <c r="AQ37" s="286" t="s">
        <v>13</v>
      </c>
      <c r="AR37" s="287"/>
      <c r="AS37" s="208"/>
      <c r="AT37" s="208"/>
      <c r="AU37" s="208"/>
      <c r="AV37" s="208"/>
      <c r="AW37" s="208"/>
      <c r="AX37" s="209">
        <v>0</v>
      </c>
      <c r="BC37" s="274" t="s">
        <v>13</v>
      </c>
      <c r="BD37" s="278"/>
      <c r="BE37" s="207">
        <v>64</v>
      </c>
      <c r="BF37" s="207">
        <v>47</v>
      </c>
      <c r="BG37" s="207">
        <v>52</v>
      </c>
      <c r="BH37" s="207">
        <v>65</v>
      </c>
      <c r="BI37" s="207">
        <v>71</v>
      </c>
      <c r="BJ37" s="208">
        <v>299</v>
      </c>
      <c r="BK37" s="288" t="s">
        <v>13</v>
      </c>
      <c r="BL37" s="288"/>
      <c r="BM37" s="207">
        <v>69</v>
      </c>
      <c r="BN37" s="207">
        <v>79</v>
      </c>
      <c r="BO37" s="207">
        <v>68</v>
      </c>
      <c r="BP37" s="207">
        <v>73</v>
      </c>
      <c r="BQ37" s="207">
        <v>66</v>
      </c>
      <c r="BR37" s="209">
        <v>355</v>
      </c>
    </row>
    <row r="38" spans="2:70" ht="14.25" thickBot="1" x14ac:dyDescent="0.2">
      <c r="B38" s="135" t="s">
        <v>41</v>
      </c>
      <c r="C38" s="308">
        <v>0.1686</v>
      </c>
      <c r="D38" s="309">
        <v>0.16109999999999999</v>
      </c>
      <c r="E38" s="310">
        <v>0.16470000000000001</v>
      </c>
      <c r="F38" s="308">
        <v>0</v>
      </c>
      <c r="G38" s="309">
        <v>0</v>
      </c>
      <c r="H38" s="311">
        <v>0</v>
      </c>
      <c r="I38" s="305">
        <v>0.1671</v>
      </c>
      <c r="J38" s="306">
        <v>0.1595</v>
      </c>
      <c r="K38" s="307">
        <v>0.16320000000000001</v>
      </c>
      <c r="O38" s="274" t="s">
        <v>15</v>
      </c>
      <c r="P38" s="278"/>
      <c r="Q38" s="14">
        <v>43</v>
      </c>
      <c r="R38" s="15">
        <v>64</v>
      </c>
      <c r="S38" s="15">
        <v>68</v>
      </c>
      <c r="T38" s="15">
        <v>60</v>
      </c>
      <c r="U38" s="15">
        <v>70</v>
      </c>
      <c r="V38" s="15">
        <v>305</v>
      </c>
      <c r="W38" s="281" t="s">
        <v>15</v>
      </c>
      <c r="X38" s="282"/>
      <c r="Y38" s="15">
        <v>63</v>
      </c>
      <c r="Z38" s="15">
        <v>74</v>
      </c>
      <c r="AA38" s="15">
        <v>85</v>
      </c>
      <c r="AB38" s="15">
        <v>67</v>
      </c>
      <c r="AC38" s="15">
        <v>93</v>
      </c>
      <c r="AD38" s="16">
        <v>382</v>
      </c>
      <c r="AI38" s="274" t="s">
        <v>15</v>
      </c>
      <c r="AJ38" s="278"/>
      <c r="AK38" s="14"/>
      <c r="AL38" s="15"/>
      <c r="AM38" s="15"/>
      <c r="AN38" s="15"/>
      <c r="AO38" s="15"/>
      <c r="AP38" s="15">
        <v>0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43</v>
      </c>
      <c r="BF38" s="14">
        <v>64</v>
      </c>
      <c r="BG38" s="14">
        <v>68</v>
      </c>
      <c r="BH38" s="14">
        <v>60</v>
      </c>
      <c r="BI38" s="14">
        <v>70</v>
      </c>
      <c r="BJ38" s="15">
        <v>305</v>
      </c>
      <c r="BK38" s="283" t="s">
        <v>15</v>
      </c>
      <c r="BL38" s="283"/>
      <c r="BM38" s="14">
        <v>63</v>
      </c>
      <c r="BN38" s="14">
        <v>74</v>
      </c>
      <c r="BO38" s="14">
        <v>85</v>
      </c>
      <c r="BP38" s="14">
        <v>67</v>
      </c>
      <c r="BQ38" s="14">
        <v>93</v>
      </c>
      <c r="BR38" s="16">
        <v>382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34"/>
      <c r="O39" s="274" t="s">
        <v>12</v>
      </c>
      <c r="P39" s="275"/>
      <c r="Q39" s="17">
        <v>107</v>
      </c>
      <c r="R39" s="17">
        <v>111</v>
      </c>
      <c r="S39" s="17">
        <v>119</v>
      </c>
      <c r="T39" s="17">
        <v>125</v>
      </c>
      <c r="U39" s="17">
        <v>141</v>
      </c>
      <c r="V39" s="17">
        <v>603</v>
      </c>
      <c r="W39" s="276" t="s">
        <v>12</v>
      </c>
      <c r="X39" s="277"/>
      <c r="Y39" s="17">
        <v>132</v>
      </c>
      <c r="Z39" s="17">
        <v>153</v>
      </c>
      <c r="AA39" s="17">
        <v>153</v>
      </c>
      <c r="AB39" s="17">
        <v>140</v>
      </c>
      <c r="AC39" s="17">
        <v>159</v>
      </c>
      <c r="AD39" s="17">
        <v>737</v>
      </c>
      <c r="AI39" s="274" t="s">
        <v>12</v>
      </c>
      <c r="AJ39" s="275"/>
      <c r="AK39" s="17">
        <v>0</v>
      </c>
      <c r="AL39" s="17">
        <v>0</v>
      </c>
      <c r="AM39" s="17">
        <v>1</v>
      </c>
      <c r="AN39" s="17">
        <v>0</v>
      </c>
      <c r="AO39" s="17">
        <v>0</v>
      </c>
      <c r="AP39" s="17">
        <v>1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107</v>
      </c>
      <c r="BF39" s="17">
        <v>111</v>
      </c>
      <c r="BG39" s="17">
        <v>120</v>
      </c>
      <c r="BH39" s="17">
        <v>125</v>
      </c>
      <c r="BI39" s="17">
        <v>141</v>
      </c>
      <c r="BJ39" s="17">
        <v>604</v>
      </c>
      <c r="BK39" s="276" t="s">
        <v>12</v>
      </c>
      <c r="BL39" s="277"/>
      <c r="BM39" s="17">
        <v>132</v>
      </c>
      <c r="BN39" s="17">
        <v>153</v>
      </c>
      <c r="BO39" s="17">
        <v>153</v>
      </c>
      <c r="BP39" s="17">
        <v>140</v>
      </c>
      <c r="BQ39" s="17">
        <v>159</v>
      </c>
      <c r="BR39" s="17">
        <v>737</v>
      </c>
    </row>
    <row r="40" spans="2:70" x14ac:dyDescent="0.15">
      <c r="B40" s="82" t="s">
        <v>43</v>
      </c>
      <c r="C40" s="297">
        <v>0.1923</v>
      </c>
      <c r="D40" s="299">
        <v>0.2747</v>
      </c>
      <c r="E40" s="301">
        <v>0.23530000000000001</v>
      </c>
      <c r="F40" s="297">
        <v>0</v>
      </c>
      <c r="G40" s="299">
        <v>0</v>
      </c>
      <c r="H40" s="303">
        <v>0</v>
      </c>
      <c r="I40" s="291">
        <v>0.19059999999999999</v>
      </c>
      <c r="J40" s="293">
        <v>0.27200000000000002</v>
      </c>
      <c r="K40" s="295">
        <v>0.2331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207">
        <v>85</v>
      </c>
      <c r="R42" s="208">
        <v>92</v>
      </c>
      <c r="S42" s="208">
        <v>84</v>
      </c>
      <c r="T42" s="208">
        <v>84</v>
      </c>
      <c r="U42" s="208">
        <v>91</v>
      </c>
      <c r="V42" s="208">
        <v>436</v>
      </c>
      <c r="W42" s="286" t="s">
        <v>13</v>
      </c>
      <c r="X42" s="287"/>
      <c r="Y42" s="208">
        <v>78</v>
      </c>
      <c r="Z42" s="208">
        <v>94</v>
      </c>
      <c r="AA42" s="208">
        <v>93</v>
      </c>
      <c r="AB42" s="208">
        <v>83</v>
      </c>
      <c r="AC42" s="208">
        <v>33</v>
      </c>
      <c r="AD42" s="209">
        <v>381</v>
      </c>
      <c r="AI42" s="274" t="s">
        <v>13</v>
      </c>
      <c r="AJ42" s="278"/>
      <c r="AK42" s="207"/>
      <c r="AL42" s="208"/>
      <c r="AM42" s="208"/>
      <c r="AN42" s="208"/>
      <c r="AO42" s="208"/>
      <c r="AP42" s="208">
        <v>0</v>
      </c>
      <c r="AQ42" s="286" t="s">
        <v>13</v>
      </c>
      <c r="AR42" s="287"/>
      <c r="AS42" s="208"/>
      <c r="AT42" s="208"/>
      <c r="AU42" s="208"/>
      <c r="AV42" s="208"/>
      <c r="AW42" s="208"/>
      <c r="AX42" s="209">
        <v>0</v>
      </c>
      <c r="BC42" s="274" t="s">
        <v>13</v>
      </c>
      <c r="BD42" s="278"/>
      <c r="BE42" s="207">
        <v>85</v>
      </c>
      <c r="BF42" s="207">
        <v>92</v>
      </c>
      <c r="BG42" s="207">
        <v>84</v>
      </c>
      <c r="BH42" s="207">
        <v>84</v>
      </c>
      <c r="BI42" s="207">
        <v>91</v>
      </c>
      <c r="BJ42" s="209">
        <v>436</v>
      </c>
      <c r="BK42" s="288" t="s">
        <v>13</v>
      </c>
      <c r="BL42" s="288"/>
      <c r="BM42" s="207">
        <v>78</v>
      </c>
      <c r="BN42" s="207">
        <v>94</v>
      </c>
      <c r="BO42" s="207">
        <v>93</v>
      </c>
      <c r="BP42" s="207">
        <v>83</v>
      </c>
      <c r="BQ42" s="207">
        <v>33</v>
      </c>
      <c r="BR42" s="209">
        <v>381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80</v>
      </c>
      <c r="R43" s="15">
        <v>83</v>
      </c>
      <c r="S43" s="15">
        <v>84</v>
      </c>
      <c r="T43" s="15">
        <v>91</v>
      </c>
      <c r="U43" s="15">
        <v>107</v>
      </c>
      <c r="V43" s="15">
        <v>445</v>
      </c>
      <c r="W43" s="281" t="s">
        <v>15</v>
      </c>
      <c r="X43" s="282"/>
      <c r="Y43" s="15">
        <v>113</v>
      </c>
      <c r="Z43" s="15">
        <v>101</v>
      </c>
      <c r="AA43" s="15">
        <v>94</v>
      </c>
      <c r="AB43" s="15">
        <v>124</v>
      </c>
      <c r="AC43" s="15">
        <v>69</v>
      </c>
      <c r="AD43" s="160">
        <v>501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80</v>
      </c>
      <c r="BF43" s="14">
        <v>83</v>
      </c>
      <c r="BG43" s="14">
        <v>84</v>
      </c>
      <c r="BH43" s="14">
        <v>91</v>
      </c>
      <c r="BI43" s="14">
        <v>107</v>
      </c>
      <c r="BJ43" s="15">
        <v>445</v>
      </c>
      <c r="BK43" s="283" t="s">
        <v>15</v>
      </c>
      <c r="BL43" s="283"/>
      <c r="BM43" s="14">
        <v>113</v>
      </c>
      <c r="BN43" s="14">
        <v>101</v>
      </c>
      <c r="BO43" s="14">
        <v>94</v>
      </c>
      <c r="BP43" s="14">
        <v>124</v>
      </c>
      <c r="BQ43" s="14">
        <v>69</v>
      </c>
      <c r="BR43" s="16">
        <v>501</v>
      </c>
    </row>
    <row r="44" spans="2:70" x14ac:dyDescent="0.15">
      <c r="O44" s="274" t="s">
        <v>12</v>
      </c>
      <c r="P44" s="275"/>
      <c r="Q44" s="17">
        <v>165</v>
      </c>
      <c r="R44" s="17">
        <v>175</v>
      </c>
      <c r="S44" s="17">
        <v>168</v>
      </c>
      <c r="T44" s="17">
        <v>175</v>
      </c>
      <c r="U44" s="17">
        <v>198</v>
      </c>
      <c r="V44" s="17">
        <v>881</v>
      </c>
      <c r="W44" s="276" t="s">
        <v>12</v>
      </c>
      <c r="X44" s="277"/>
      <c r="Y44" s="17">
        <v>191</v>
      </c>
      <c r="Z44" s="17">
        <v>195</v>
      </c>
      <c r="AA44" s="17">
        <v>187</v>
      </c>
      <c r="AB44" s="17">
        <v>207</v>
      </c>
      <c r="AC44" s="17">
        <v>102</v>
      </c>
      <c r="AD44" s="17">
        <v>882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165</v>
      </c>
      <c r="BF44" s="17">
        <v>175</v>
      </c>
      <c r="BG44" s="17">
        <v>168</v>
      </c>
      <c r="BH44" s="17">
        <v>175</v>
      </c>
      <c r="BI44" s="17">
        <v>198</v>
      </c>
      <c r="BJ44" s="17">
        <v>881</v>
      </c>
      <c r="BK44" s="276" t="s">
        <v>12</v>
      </c>
      <c r="BL44" s="277"/>
      <c r="BM44" s="17">
        <v>191</v>
      </c>
      <c r="BN44" s="17">
        <v>195</v>
      </c>
      <c r="BO44" s="17">
        <v>187</v>
      </c>
      <c r="BP44" s="17">
        <v>207</v>
      </c>
      <c r="BQ44" s="17">
        <v>102</v>
      </c>
      <c r="BR44" s="17">
        <v>882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207">
        <v>50</v>
      </c>
      <c r="R47" s="208">
        <v>58</v>
      </c>
      <c r="S47" s="208">
        <v>57</v>
      </c>
      <c r="T47" s="208">
        <v>56</v>
      </c>
      <c r="U47" s="208">
        <v>44</v>
      </c>
      <c r="V47" s="208">
        <v>265</v>
      </c>
      <c r="W47" s="286" t="s">
        <v>13</v>
      </c>
      <c r="X47" s="287"/>
      <c r="Y47" s="208">
        <v>43</v>
      </c>
      <c r="Z47" s="208">
        <v>30</v>
      </c>
      <c r="AA47" s="208">
        <v>25</v>
      </c>
      <c r="AB47" s="208">
        <v>30</v>
      </c>
      <c r="AC47" s="208">
        <v>26</v>
      </c>
      <c r="AD47" s="209">
        <v>154</v>
      </c>
      <c r="AI47" s="274" t="s">
        <v>13</v>
      </c>
      <c r="AJ47" s="278"/>
      <c r="AK47" s="207"/>
      <c r="AL47" s="208"/>
      <c r="AM47" s="208"/>
      <c r="AN47" s="208"/>
      <c r="AO47" s="208"/>
      <c r="AP47" s="208">
        <v>0</v>
      </c>
      <c r="AQ47" s="286" t="s">
        <v>13</v>
      </c>
      <c r="AR47" s="287"/>
      <c r="AS47" s="208"/>
      <c r="AT47" s="208"/>
      <c r="AU47" s="208"/>
      <c r="AV47" s="208"/>
      <c r="AW47" s="208"/>
      <c r="AX47" s="209">
        <v>0</v>
      </c>
      <c r="BC47" s="274" t="s">
        <v>13</v>
      </c>
      <c r="BD47" s="278"/>
      <c r="BE47" s="207">
        <v>50</v>
      </c>
      <c r="BF47" s="207">
        <v>58</v>
      </c>
      <c r="BG47" s="207">
        <v>57</v>
      </c>
      <c r="BH47" s="207">
        <v>56</v>
      </c>
      <c r="BI47" s="207">
        <v>44</v>
      </c>
      <c r="BJ47" s="208">
        <v>265</v>
      </c>
      <c r="BK47" s="288" t="s">
        <v>13</v>
      </c>
      <c r="BL47" s="288"/>
      <c r="BM47" s="207">
        <v>43</v>
      </c>
      <c r="BN47" s="207">
        <v>30</v>
      </c>
      <c r="BO47" s="207">
        <v>25</v>
      </c>
      <c r="BP47" s="207">
        <v>30</v>
      </c>
      <c r="BQ47" s="207">
        <v>26</v>
      </c>
      <c r="BR47" s="209">
        <v>154</v>
      </c>
    </row>
    <row r="48" spans="2:70" ht="14.25" thickBot="1" x14ac:dyDescent="0.2">
      <c r="O48" s="274" t="s">
        <v>15</v>
      </c>
      <c r="P48" s="278"/>
      <c r="Q48" s="14">
        <v>58</v>
      </c>
      <c r="R48" s="15">
        <v>75</v>
      </c>
      <c r="S48" s="15">
        <v>73</v>
      </c>
      <c r="T48" s="15">
        <v>66</v>
      </c>
      <c r="U48" s="15">
        <v>54</v>
      </c>
      <c r="V48" s="15">
        <v>326</v>
      </c>
      <c r="W48" s="281" t="s">
        <v>15</v>
      </c>
      <c r="X48" s="282"/>
      <c r="Y48" s="15">
        <v>51</v>
      </c>
      <c r="Z48" s="15">
        <v>50</v>
      </c>
      <c r="AA48" s="15">
        <v>51</v>
      </c>
      <c r="AB48" s="15">
        <v>61</v>
      </c>
      <c r="AC48" s="15">
        <v>62</v>
      </c>
      <c r="AD48" s="16">
        <v>275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58</v>
      </c>
      <c r="BF48" s="14">
        <v>75</v>
      </c>
      <c r="BG48" s="14">
        <v>73</v>
      </c>
      <c r="BH48" s="14">
        <v>66</v>
      </c>
      <c r="BI48" s="14">
        <v>54</v>
      </c>
      <c r="BJ48" s="15">
        <v>326</v>
      </c>
      <c r="BK48" s="283" t="s">
        <v>15</v>
      </c>
      <c r="BL48" s="283"/>
      <c r="BM48" s="14">
        <v>51</v>
      </c>
      <c r="BN48" s="14">
        <v>50</v>
      </c>
      <c r="BO48" s="14">
        <v>51</v>
      </c>
      <c r="BP48" s="14">
        <v>61</v>
      </c>
      <c r="BQ48" s="14">
        <v>62</v>
      </c>
      <c r="BR48" s="16">
        <v>275</v>
      </c>
    </row>
    <row r="49" spans="15:76" x14ac:dyDescent="0.15">
      <c r="O49" s="274" t="s">
        <v>12</v>
      </c>
      <c r="P49" s="275"/>
      <c r="Q49" s="17">
        <v>108</v>
      </c>
      <c r="R49" s="17">
        <v>133</v>
      </c>
      <c r="S49" s="17">
        <v>130</v>
      </c>
      <c r="T49" s="17">
        <v>122</v>
      </c>
      <c r="U49" s="17">
        <v>98</v>
      </c>
      <c r="V49" s="17">
        <v>591</v>
      </c>
      <c r="W49" s="276" t="s">
        <v>12</v>
      </c>
      <c r="X49" s="277"/>
      <c r="Y49" s="17">
        <v>94</v>
      </c>
      <c r="Z49" s="17">
        <v>80</v>
      </c>
      <c r="AA49" s="17">
        <v>76</v>
      </c>
      <c r="AB49" s="17">
        <v>91</v>
      </c>
      <c r="AC49" s="17">
        <v>88</v>
      </c>
      <c r="AD49" s="17">
        <v>429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108</v>
      </c>
      <c r="BF49" s="17">
        <v>133</v>
      </c>
      <c r="BG49" s="17">
        <v>130</v>
      </c>
      <c r="BH49" s="17">
        <v>122</v>
      </c>
      <c r="BI49" s="17">
        <v>98</v>
      </c>
      <c r="BJ49" s="17">
        <v>591</v>
      </c>
      <c r="BK49" s="276" t="s">
        <v>12</v>
      </c>
      <c r="BL49" s="277"/>
      <c r="BM49" s="17">
        <v>94</v>
      </c>
      <c r="BN49" s="17">
        <v>80</v>
      </c>
      <c r="BO49" s="17">
        <v>76</v>
      </c>
      <c r="BP49" s="17">
        <v>91</v>
      </c>
      <c r="BQ49" s="17">
        <v>88</v>
      </c>
      <c r="BR49" s="17">
        <v>429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207">
        <v>26</v>
      </c>
      <c r="R52" s="208">
        <v>14</v>
      </c>
      <c r="S52" s="208">
        <v>22</v>
      </c>
      <c r="T52" s="208">
        <v>14</v>
      </c>
      <c r="U52" s="208">
        <v>6</v>
      </c>
      <c r="V52" s="208">
        <v>82</v>
      </c>
      <c r="W52" s="286" t="s">
        <v>13</v>
      </c>
      <c r="X52" s="287"/>
      <c r="Y52" s="208">
        <v>6</v>
      </c>
      <c r="Z52" s="208">
        <v>2</v>
      </c>
      <c r="AA52" s="208">
        <v>6</v>
      </c>
      <c r="AB52" s="208">
        <v>5</v>
      </c>
      <c r="AC52" s="208">
        <v>1</v>
      </c>
      <c r="AD52" s="209">
        <v>20</v>
      </c>
      <c r="AI52" s="274" t="s">
        <v>13</v>
      </c>
      <c r="AJ52" s="278"/>
      <c r="AK52" s="207"/>
      <c r="AL52" s="208"/>
      <c r="AM52" s="208"/>
      <c r="AN52" s="208"/>
      <c r="AO52" s="208"/>
      <c r="AP52" s="208">
        <v>0</v>
      </c>
      <c r="AQ52" s="286" t="s">
        <v>13</v>
      </c>
      <c r="AR52" s="287"/>
      <c r="AS52" s="208"/>
      <c r="AT52" s="208"/>
      <c r="AU52" s="208"/>
      <c r="AV52" s="208"/>
      <c r="AW52" s="208"/>
      <c r="AX52" s="209">
        <v>0</v>
      </c>
      <c r="BC52" s="274" t="s">
        <v>13</v>
      </c>
      <c r="BD52" s="278"/>
      <c r="BE52" s="207">
        <v>26</v>
      </c>
      <c r="BF52" s="207">
        <v>14</v>
      </c>
      <c r="BG52" s="207">
        <v>22</v>
      </c>
      <c r="BH52" s="207">
        <v>14</v>
      </c>
      <c r="BI52" s="207">
        <v>6</v>
      </c>
      <c r="BJ52" s="208">
        <v>82</v>
      </c>
      <c r="BK52" s="288" t="s">
        <v>13</v>
      </c>
      <c r="BL52" s="288"/>
      <c r="BM52" s="207">
        <v>6</v>
      </c>
      <c r="BN52" s="207">
        <v>2</v>
      </c>
      <c r="BO52" s="207">
        <v>6</v>
      </c>
      <c r="BP52" s="207">
        <v>5</v>
      </c>
      <c r="BQ52" s="207">
        <v>1</v>
      </c>
      <c r="BR52" s="209">
        <v>20</v>
      </c>
    </row>
    <row r="53" spans="15:76" ht="14.25" thickBot="1" x14ac:dyDescent="0.2">
      <c r="O53" s="274" t="s">
        <v>15</v>
      </c>
      <c r="P53" s="278"/>
      <c r="Q53" s="14">
        <v>44</v>
      </c>
      <c r="R53" s="15">
        <v>49</v>
      </c>
      <c r="S53" s="15">
        <v>49</v>
      </c>
      <c r="T53" s="15">
        <v>30</v>
      </c>
      <c r="U53" s="15">
        <v>34</v>
      </c>
      <c r="V53" s="15">
        <v>206</v>
      </c>
      <c r="W53" s="281" t="s">
        <v>15</v>
      </c>
      <c r="X53" s="282"/>
      <c r="Y53" s="15">
        <v>26</v>
      </c>
      <c r="Z53" s="15">
        <v>30</v>
      </c>
      <c r="AA53" s="15">
        <v>13</v>
      </c>
      <c r="AB53" s="15">
        <v>8</v>
      </c>
      <c r="AC53" s="15">
        <v>10</v>
      </c>
      <c r="AD53" s="16">
        <v>87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44</v>
      </c>
      <c r="BF53" s="14">
        <v>49</v>
      </c>
      <c r="BG53" s="14">
        <v>49</v>
      </c>
      <c r="BH53" s="14">
        <v>30</v>
      </c>
      <c r="BI53" s="14">
        <v>34</v>
      </c>
      <c r="BJ53" s="15">
        <v>206</v>
      </c>
      <c r="BK53" s="283" t="s">
        <v>15</v>
      </c>
      <c r="BL53" s="283"/>
      <c r="BM53" s="14">
        <v>26</v>
      </c>
      <c r="BN53" s="14">
        <v>30</v>
      </c>
      <c r="BO53" s="14">
        <v>13</v>
      </c>
      <c r="BP53" s="14">
        <v>8</v>
      </c>
      <c r="BQ53" s="14">
        <v>10</v>
      </c>
      <c r="BR53" s="16">
        <v>87</v>
      </c>
    </row>
    <row r="54" spans="15:76" x14ac:dyDescent="0.15">
      <c r="O54" s="274" t="s">
        <v>12</v>
      </c>
      <c r="P54" s="275"/>
      <c r="Q54" s="17">
        <v>70</v>
      </c>
      <c r="R54" s="17">
        <v>63</v>
      </c>
      <c r="S54" s="17">
        <v>71</v>
      </c>
      <c r="T54" s="17">
        <v>44</v>
      </c>
      <c r="U54" s="17">
        <v>40</v>
      </c>
      <c r="V54" s="17">
        <v>288</v>
      </c>
      <c r="W54" s="276" t="s">
        <v>12</v>
      </c>
      <c r="X54" s="277"/>
      <c r="Y54" s="17">
        <v>32</v>
      </c>
      <c r="Z54" s="17">
        <v>32</v>
      </c>
      <c r="AA54" s="17">
        <v>19</v>
      </c>
      <c r="AB54" s="17">
        <v>13</v>
      </c>
      <c r="AC54" s="17">
        <v>11</v>
      </c>
      <c r="AD54" s="17">
        <v>107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70</v>
      </c>
      <c r="BF54" s="17">
        <v>63</v>
      </c>
      <c r="BG54" s="17">
        <v>71</v>
      </c>
      <c r="BH54" s="17">
        <v>44</v>
      </c>
      <c r="BI54" s="17">
        <v>40</v>
      </c>
      <c r="BJ54" s="17">
        <v>288</v>
      </c>
      <c r="BK54" s="276" t="s">
        <v>12</v>
      </c>
      <c r="BL54" s="277"/>
      <c r="BM54" s="17">
        <v>32</v>
      </c>
      <c r="BN54" s="17">
        <v>32</v>
      </c>
      <c r="BO54" s="17">
        <v>19</v>
      </c>
      <c r="BP54" s="17">
        <v>13</v>
      </c>
      <c r="BQ54" s="17">
        <v>11</v>
      </c>
      <c r="BR54" s="17">
        <v>107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07"/>
      <c r="R57" s="208"/>
      <c r="S57" s="208"/>
      <c r="T57" s="208"/>
      <c r="U57" s="208"/>
      <c r="V57" s="208">
        <v>0</v>
      </c>
      <c r="W57" s="284" t="s">
        <v>13</v>
      </c>
      <c r="X57" s="285"/>
      <c r="Y57" s="208"/>
      <c r="Z57" s="208"/>
      <c r="AA57" s="208"/>
      <c r="AB57" s="208"/>
      <c r="AC57" s="208"/>
      <c r="AD57" s="209">
        <v>0</v>
      </c>
      <c r="AI57" s="274" t="s">
        <v>13</v>
      </c>
      <c r="AJ57" s="278"/>
      <c r="AK57" s="207"/>
      <c r="AL57" s="208"/>
      <c r="AM57" s="208"/>
      <c r="AN57" s="208"/>
      <c r="AO57" s="208"/>
      <c r="AP57" s="208">
        <v>0</v>
      </c>
      <c r="AQ57" s="286" t="s">
        <v>13</v>
      </c>
      <c r="AR57" s="287"/>
      <c r="AS57" s="208"/>
      <c r="AT57" s="208"/>
      <c r="AU57" s="208"/>
      <c r="AV57" s="208"/>
      <c r="AW57" s="208"/>
      <c r="AX57" s="209">
        <v>0</v>
      </c>
      <c r="BC57" s="274" t="s">
        <v>13</v>
      </c>
      <c r="BD57" s="278"/>
      <c r="BE57" s="207">
        <v>0</v>
      </c>
      <c r="BF57" s="207">
        <v>0</v>
      </c>
      <c r="BG57" s="207">
        <v>0</v>
      </c>
      <c r="BH57" s="207">
        <v>0</v>
      </c>
      <c r="BI57" s="207">
        <v>0</v>
      </c>
      <c r="BJ57" s="208">
        <v>0</v>
      </c>
      <c r="BK57" s="288" t="s">
        <v>13</v>
      </c>
      <c r="BL57" s="288"/>
      <c r="BM57" s="207">
        <v>0</v>
      </c>
      <c r="BN57" s="207">
        <v>0</v>
      </c>
      <c r="BO57" s="207">
        <v>0</v>
      </c>
      <c r="BP57" s="207">
        <v>0</v>
      </c>
      <c r="BQ57" s="207">
        <v>0</v>
      </c>
      <c r="BR57" s="209">
        <v>0</v>
      </c>
    </row>
    <row r="58" spans="15:76" ht="14.25" thickBot="1" x14ac:dyDescent="0.2">
      <c r="O58" s="274" t="s">
        <v>15</v>
      </c>
      <c r="P58" s="278"/>
      <c r="Q58" s="14">
        <v>6</v>
      </c>
      <c r="R58" s="15">
        <v>4</v>
      </c>
      <c r="S58" s="15"/>
      <c r="T58" s="15">
        <v>3</v>
      </c>
      <c r="U58" s="15">
        <v>2</v>
      </c>
      <c r="V58" s="15">
        <v>15</v>
      </c>
      <c r="W58" s="279" t="s">
        <v>15</v>
      </c>
      <c r="X58" s="280"/>
      <c r="Y58" s="15"/>
      <c r="Z58" s="15"/>
      <c r="AA58" s="15"/>
      <c r="AB58" s="15"/>
      <c r="AC58" s="15"/>
      <c r="AD58" s="16">
        <v>0</v>
      </c>
      <c r="AI58" s="274" t="s">
        <v>15</v>
      </c>
      <c r="AJ58" s="278"/>
      <c r="AK58" s="14"/>
      <c r="AL58" s="15"/>
      <c r="AM58" s="15"/>
      <c r="AN58" s="15"/>
      <c r="AO58" s="15"/>
      <c r="AP58" s="15">
        <v>0</v>
      </c>
      <c r="AQ58" s="281" t="s">
        <v>15</v>
      </c>
      <c r="AR58" s="282"/>
      <c r="AS58" s="15"/>
      <c r="AT58" s="15"/>
      <c r="AU58" s="15"/>
      <c r="AV58" s="15"/>
      <c r="AW58" s="15"/>
      <c r="AX58" s="16">
        <v>0</v>
      </c>
      <c r="BC58" s="274" t="s">
        <v>15</v>
      </c>
      <c r="BD58" s="278"/>
      <c r="BE58" s="14">
        <v>6</v>
      </c>
      <c r="BF58" s="14">
        <v>4</v>
      </c>
      <c r="BG58" s="14">
        <v>0</v>
      </c>
      <c r="BH58" s="14">
        <v>3</v>
      </c>
      <c r="BI58" s="14">
        <v>2</v>
      </c>
      <c r="BJ58" s="15">
        <v>15</v>
      </c>
      <c r="BK58" s="283" t="s">
        <v>15</v>
      </c>
      <c r="BL58" s="283"/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6">
        <v>0</v>
      </c>
    </row>
    <row r="59" spans="15:76" x14ac:dyDescent="0.15">
      <c r="O59" s="274" t="s">
        <v>12</v>
      </c>
      <c r="P59" s="275"/>
      <c r="Q59" s="17">
        <v>6</v>
      </c>
      <c r="R59" s="17">
        <v>4</v>
      </c>
      <c r="S59" s="17">
        <v>0</v>
      </c>
      <c r="T59" s="17">
        <v>3</v>
      </c>
      <c r="U59" s="17">
        <v>2</v>
      </c>
      <c r="V59" s="17">
        <v>15</v>
      </c>
      <c r="W59" s="276" t="s">
        <v>12</v>
      </c>
      <c r="X59" s="277"/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6</v>
      </c>
      <c r="BF59" s="17">
        <v>4</v>
      </c>
      <c r="BG59" s="17">
        <v>0</v>
      </c>
      <c r="BH59" s="17">
        <v>3</v>
      </c>
      <c r="BI59" s="17">
        <v>2</v>
      </c>
      <c r="BJ59" s="17">
        <v>15</v>
      </c>
      <c r="BK59" s="276" t="s">
        <v>12</v>
      </c>
      <c r="BL59" s="277"/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v>509</v>
      </c>
      <c r="S62" s="258"/>
      <c r="T62" s="44"/>
      <c r="U62" s="44"/>
      <c r="V62" s="195" t="s">
        <v>16</v>
      </c>
      <c r="W62" s="257">
        <v>2489</v>
      </c>
      <c r="X62" s="258"/>
      <c r="Y62" s="44"/>
      <c r="Z62" s="44"/>
      <c r="AA62" s="195" t="s">
        <v>16</v>
      </c>
      <c r="AB62" s="257">
        <v>1693</v>
      </c>
      <c r="AC62" s="258"/>
      <c r="AD62" s="37" t="s">
        <v>16</v>
      </c>
      <c r="AE62" s="164">
        <v>791</v>
      </c>
      <c r="AF62" s="164">
        <v>902</v>
      </c>
      <c r="AK62" s="196" t="s">
        <v>16</v>
      </c>
      <c r="AL62" s="259">
        <v>0</v>
      </c>
      <c r="AM62" s="260"/>
      <c r="AP62" s="196" t="s">
        <v>16</v>
      </c>
      <c r="AQ62" s="259">
        <v>42</v>
      </c>
      <c r="AR62" s="260"/>
      <c r="AU62" s="196" t="s">
        <v>16</v>
      </c>
      <c r="AV62" s="259">
        <v>0</v>
      </c>
      <c r="AW62" s="260"/>
      <c r="AX62" s="37" t="s">
        <v>16</v>
      </c>
      <c r="AY62" s="38">
        <v>0</v>
      </c>
      <c r="AZ62" s="38">
        <v>0</v>
      </c>
      <c r="BE62" s="196" t="s">
        <v>16</v>
      </c>
      <c r="BF62" s="242">
        <v>509</v>
      </c>
      <c r="BG62" s="243"/>
      <c r="BJ62" s="196" t="s">
        <v>16</v>
      </c>
      <c r="BK62" s="242">
        <v>2531</v>
      </c>
      <c r="BL62" s="243"/>
      <c r="BO62" s="196" t="s">
        <v>16</v>
      </c>
      <c r="BP62" s="242">
        <v>1693</v>
      </c>
      <c r="BQ62" s="243"/>
      <c r="BR62" s="37" t="s">
        <v>16</v>
      </c>
      <c r="BS62" s="164">
        <v>791</v>
      </c>
      <c r="BT62" s="164">
        <v>902</v>
      </c>
    </row>
    <row r="63" spans="15:76" ht="15" thickBot="1" x14ac:dyDescent="0.2">
      <c r="Q63" s="197" t="s">
        <v>14</v>
      </c>
      <c r="R63" s="244">
        <v>500</v>
      </c>
      <c r="S63" s="245"/>
      <c r="T63" s="44"/>
      <c r="U63" s="44"/>
      <c r="V63" s="197" t="s">
        <v>14</v>
      </c>
      <c r="W63" s="244">
        <v>2396</v>
      </c>
      <c r="X63" s="245"/>
      <c r="Y63" s="44"/>
      <c r="Z63" s="44"/>
      <c r="AA63" s="197" t="s">
        <v>14</v>
      </c>
      <c r="AB63" s="244">
        <v>2237</v>
      </c>
      <c r="AC63" s="245"/>
      <c r="AD63" s="37" t="s">
        <v>14</v>
      </c>
      <c r="AE63" s="165">
        <v>827</v>
      </c>
      <c r="AF63" s="165">
        <v>1410</v>
      </c>
      <c r="AK63" s="198" t="s">
        <v>14</v>
      </c>
      <c r="AL63" s="246">
        <v>0</v>
      </c>
      <c r="AM63" s="247"/>
      <c r="AP63" s="198" t="s">
        <v>14</v>
      </c>
      <c r="AQ63" s="246">
        <v>51</v>
      </c>
      <c r="AR63" s="247"/>
      <c r="AU63" s="198" t="s">
        <v>14</v>
      </c>
      <c r="AV63" s="246">
        <v>0</v>
      </c>
      <c r="AW63" s="247"/>
      <c r="AX63" s="37" t="s">
        <v>14</v>
      </c>
      <c r="AY63" s="39">
        <v>0</v>
      </c>
      <c r="AZ63" s="39">
        <v>0</v>
      </c>
      <c r="BE63" s="198" t="s">
        <v>14</v>
      </c>
      <c r="BF63" s="248">
        <v>500</v>
      </c>
      <c r="BG63" s="249"/>
      <c r="BJ63" s="198" t="s">
        <v>14</v>
      </c>
      <c r="BK63" s="248">
        <v>2447</v>
      </c>
      <c r="BL63" s="249"/>
      <c r="BO63" s="198" t="s">
        <v>14</v>
      </c>
      <c r="BP63" s="248">
        <v>2237</v>
      </c>
      <c r="BQ63" s="250"/>
      <c r="BR63" s="37" t="s">
        <v>14</v>
      </c>
      <c r="BS63" s="165">
        <v>827</v>
      </c>
      <c r="BT63" s="165">
        <v>1410</v>
      </c>
    </row>
    <row r="64" spans="15:76" ht="15" thickBot="1" x14ac:dyDescent="0.2">
      <c r="Q64" s="199" t="s">
        <v>12</v>
      </c>
      <c r="R64" s="238">
        <v>1009</v>
      </c>
      <c r="S64" s="239"/>
      <c r="T64" s="44"/>
      <c r="U64" s="44"/>
      <c r="V64" s="199" t="s">
        <v>12</v>
      </c>
      <c r="W64" s="238">
        <v>4885</v>
      </c>
      <c r="X64" s="239"/>
      <c r="Y64" s="44"/>
      <c r="Z64" s="44"/>
      <c r="AA64" s="199" t="s">
        <v>12</v>
      </c>
      <c r="AB64" s="238">
        <v>3930</v>
      </c>
      <c r="AC64" s="239"/>
      <c r="AD64" s="37" t="s">
        <v>12</v>
      </c>
      <c r="AE64" s="166">
        <v>1618</v>
      </c>
      <c r="AF64" s="167">
        <v>2312</v>
      </c>
      <c r="AK64" s="200" t="s">
        <v>12</v>
      </c>
      <c r="AL64" s="240">
        <v>0</v>
      </c>
      <c r="AM64" s="241"/>
      <c r="AP64" s="200" t="s">
        <v>12</v>
      </c>
      <c r="AQ64" s="240">
        <v>93</v>
      </c>
      <c r="AR64" s="241"/>
      <c r="AU64" s="200" t="s">
        <v>12</v>
      </c>
      <c r="AV64" s="240">
        <v>0</v>
      </c>
      <c r="AW64" s="241"/>
      <c r="AX64" s="37" t="s">
        <v>12</v>
      </c>
      <c r="AY64" s="40">
        <v>0</v>
      </c>
      <c r="AZ64" s="41">
        <v>0</v>
      </c>
      <c r="BE64" s="200" t="s">
        <v>12</v>
      </c>
      <c r="BF64" s="234">
        <v>1009</v>
      </c>
      <c r="BG64" s="235"/>
      <c r="BJ64" s="200" t="s">
        <v>12</v>
      </c>
      <c r="BK64" s="234">
        <v>4978</v>
      </c>
      <c r="BL64" s="235"/>
      <c r="BO64" s="200" t="s">
        <v>12</v>
      </c>
      <c r="BP64" s="234">
        <v>3930</v>
      </c>
      <c r="BQ64" s="235"/>
      <c r="BR64" s="37" t="s">
        <v>12</v>
      </c>
      <c r="BS64" s="166">
        <v>1618</v>
      </c>
      <c r="BT64" s="167">
        <v>2312</v>
      </c>
      <c r="BW64" s="32"/>
      <c r="BX64" s="32"/>
    </row>
    <row r="65" spans="17:76" ht="14.25" x14ac:dyDescent="0.15">
      <c r="Q65" s="50" t="s">
        <v>23</v>
      </c>
      <c r="R65" s="236">
        <v>0.10270765472312704</v>
      </c>
      <c r="S65" s="237"/>
      <c r="T65" s="44"/>
      <c r="U65" s="44"/>
      <c r="V65" s="50" t="s">
        <v>23</v>
      </c>
      <c r="W65" s="236">
        <v>0.49725162866449513</v>
      </c>
      <c r="X65" s="237"/>
      <c r="Y65" s="201"/>
      <c r="Z65" s="201"/>
      <c r="AA65" s="50" t="s">
        <v>23</v>
      </c>
      <c r="AB65" s="236">
        <v>0.40004071661237783</v>
      </c>
      <c r="AC65" s="237"/>
      <c r="AE65" s="42">
        <v>0.1646986970684039</v>
      </c>
      <c r="AF65" s="42">
        <v>0.23534201954397393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202"/>
      <c r="AT65" s="202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0.10174447917717051</v>
      </c>
      <c r="BG65" s="232"/>
      <c r="BJ65" s="162" t="s">
        <v>23</v>
      </c>
      <c r="BK65" s="231">
        <v>0.50196632045981648</v>
      </c>
      <c r="BL65" s="232"/>
      <c r="BM65" s="202"/>
      <c r="BN65" s="202"/>
      <c r="BO65" s="162" t="s">
        <v>23</v>
      </c>
      <c r="BP65" s="231">
        <v>0.39628920036301302</v>
      </c>
      <c r="BQ65" s="232"/>
      <c r="BS65" s="42">
        <v>0.16315417969143894</v>
      </c>
      <c r="BT65" s="42">
        <v>0.23313502067157407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1550</v>
      </c>
      <c r="AA74" s="233"/>
    </row>
    <row r="75" spans="17:76" x14ac:dyDescent="0.15">
      <c r="W75" s="35"/>
      <c r="X75" s="35"/>
      <c r="Y75" s="36" t="s">
        <v>27</v>
      </c>
      <c r="Z75" s="233">
        <v>1490</v>
      </c>
      <c r="AA75" s="233"/>
    </row>
  </sheetData>
  <mergeCells count="408"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4388-E7E2-48DC-8A01-BBD4AA5DB1DD}">
  <dimension ref="A1:BX75"/>
  <sheetViews>
    <sheetView view="pageBreakPreview" zoomScale="95" zoomScaleNormal="100" zoomScaleSheetLayoutView="95" workbookViewId="0">
      <selection activeCell="D14" sqref="D14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67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68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68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68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206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206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206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4697</v>
      </c>
      <c r="P7" s="378"/>
      <c r="Q7" s="203">
        <v>27</v>
      </c>
      <c r="R7" s="204">
        <v>12</v>
      </c>
      <c r="S7" s="204">
        <v>27</v>
      </c>
      <c r="T7" s="204">
        <v>34</v>
      </c>
      <c r="U7" s="204">
        <v>36</v>
      </c>
      <c r="V7" s="204">
        <v>136</v>
      </c>
      <c r="W7" s="286" t="s">
        <v>13</v>
      </c>
      <c r="X7" s="287"/>
      <c r="Y7" s="204">
        <v>36</v>
      </c>
      <c r="Z7" s="204">
        <v>31</v>
      </c>
      <c r="AA7" s="204">
        <v>37</v>
      </c>
      <c r="AB7" s="204">
        <v>42</v>
      </c>
      <c r="AC7" s="204">
        <v>42</v>
      </c>
      <c r="AD7" s="205">
        <v>188</v>
      </c>
      <c r="AG7" s="274" t="s">
        <v>13</v>
      </c>
      <c r="AH7" s="275"/>
      <c r="AI7" s="377">
        <v>43</v>
      </c>
      <c r="AJ7" s="378"/>
      <c r="AK7" s="203"/>
      <c r="AL7" s="204"/>
      <c r="AM7" s="204"/>
      <c r="AN7" s="204"/>
      <c r="AO7" s="204"/>
      <c r="AP7" s="204">
        <v>0</v>
      </c>
      <c r="AQ7" s="286" t="s">
        <v>13</v>
      </c>
      <c r="AR7" s="287"/>
      <c r="AS7" s="204"/>
      <c r="AT7" s="204"/>
      <c r="AU7" s="204"/>
      <c r="AV7" s="204"/>
      <c r="AW7" s="204"/>
      <c r="AX7" s="205">
        <v>0</v>
      </c>
      <c r="BA7" s="274" t="s">
        <v>13</v>
      </c>
      <c r="BB7" s="275"/>
      <c r="BC7" s="377">
        <v>4740</v>
      </c>
      <c r="BD7" s="378"/>
      <c r="BE7" s="203">
        <v>27</v>
      </c>
      <c r="BF7" s="203">
        <v>12</v>
      </c>
      <c r="BG7" s="203">
        <v>27</v>
      </c>
      <c r="BH7" s="203">
        <v>34</v>
      </c>
      <c r="BI7" s="203">
        <v>36</v>
      </c>
      <c r="BJ7" s="204">
        <v>136</v>
      </c>
      <c r="BK7" s="288" t="s">
        <v>13</v>
      </c>
      <c r="BL7" s="288"/>
      <c r="BM7" s="203">
        <v>36</v>
      </c>
      <c r="BN7" s="203">
        <v>31</v>
      </c>
      <c r="BO7" s="203">
        <v>37</v>
      </c>
      <c r="BP7" s="203">
        <v>42</v>
      </c>
      <c r="BQ7" s="203">
        <v>42</v>
      </c>
      <c r="BR7" s="205">
        <v>188</v>
      </c>
    </row>
    <row r="8" spans="1:70" ht="15.75" customHeight="1" thickBot="1" x14ac:dyDescent="0.2">
      <c r="B8" s="141" t="s">
        <v>34</v>
      </c>
      <c r="C8" s="137">
        <v>3007</v>
      </c>
      <c r="D8" s="55">
        <v>2899</v>
      </c>
      <c r="E8" s="56">
        <v>5906</v>
      </c>
      <c r="F8" s="57">
        <v>43</v>
      </c>
      <c r="G8" s="58">
        <v>51</v>
      </c>
      <c r="H8" s="56">
        <v>94</v>
      </c>
      <c r="I8" s="101">
        <v>3050</v>
      </c>
      <c r="J8" s="102">
        <v>2950</v>
      </c>
      <c r="K8" s="103">
        <v>6000</v>
      </c>
      <c r="L8" s="68"/>
      <c r="M8" s="274" t="s">
        <v>14</v>
      </c>
      <c r="N8" s="275"/>
      <c r="O8" s="377">
        <v>5139</v>
      </c>
      <c r="P8" s="378"/>
      <c r="Q8" s="14">
        <v>22</v>
      </c>
      <c r="R8" s="15">
        <v>23</v>
      </c>
      <c r="S8" s="15">
        <v>25</v>
      </c>
      <c r="T8" s="15">
        <v>26</v>
      </c>
      <c r="U8" s="15">
        <v>26</v>
      </c>
      <c r="V8" s="15">
        <v>122</v>
      </c>
      <c r="W8" s="281" t="s">
        <v>15</v>
      </c>
      <c r="X8" s="282"/>
      <c r="Y8" s="15">
        <v>24</v>
      </c>
      <c r="Z8" s="15">
        <v>22</v>
      </c>
      <c r="AA8" s="15">
        <v>43</v>
      </c>
      <c r="AB8" s="15">
        <v>35</v>
      </c>
      <c r="AC8" s="15">
        <v>39</v>
      </c>
      <c r="AD8" s="16">
        <v>163</v>
      </c>
      <c r="AG8" s="274" t="s">
        <v>14</v>
      </c>
      <c r="AH8" s="275"/>
      <c r="AI8" s="377">
        <v>51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5190</v>
      </c>
      <c r="BD8" s="378"/>
      <c r="BE8" s="14">
        <v>22</v>
      </c>
      <c r="BF8" s="14">
        <v>23</v>
      </c>
      <c r="BG8" s="14">
        <v>25</v>
      </c>
      <c r="BH8" s="14">
        <v>26</v>
      </c>
      <c r="BI8" s="14">
        <v>26</v>
      </c>
      <c r="BJ8" s="15">
        <v>122</v>
      </c>
      <c r="BK8" s="283" t="s">
        <v>15</v>
      </c>
      <c r="BL8" s="283"/>
      <c r="BM8" s="14">
        <v>24</v>
      </c>
      <c r="BN8" s="14">
        <v>22</v>
      </c>
      <c r="BO8" s="14">
        <v>43</v>
      </c>
      <c r="BP8" s="14">
        <v>35</v>
      </c>
      <c r="BQ8" s="14">
        <v>39</v>
      </c>
      <c r="BR8" s="16">
        <v>163</v>
      </c>
    </row>
    <row r="9" spans="1:70" ht="15" x14ac:dyDescent="0.15">
      <c r="B9" s="142" t="s">
        <v>35</v>
      </c>
      <c r="C9" s="138">
        <v>1690</v>
      </c>
      <c r="D9" s="59">
        <v>2240</v>
      </c>
      <c r="E9" s="60">
        <v>3930</v>
      </c>
      <c r="F9" s="61">
        <v>0</v>
      </c>
      <c r="G9" s="59">
        <v>0</v>
      </c>
      <c r="H9" s="60">
        <v>0</v>
      </c>
      <c r="I9" s="104">
        <v>1690</v>
      </c>
      <c r="J9" s="105">
        <v>2240</v>
      </c>
      <c r="K9" s="106">
        <v>3930</v>
      </c>
      <c r="L9" s="68"/>
      <c r="M9" s="274" t="s">
        <v>12</v>
      </c>
      <c r="N9" s="275"/>
      <c r="O9" s="377">
        <v>9836</v>
      </c>
      <c r="P9" s="380"/>
      <c r="Q9" s="17">
        <v>49</v>
      </c>
      <c r="R9" s="17">
        <v>35</v>
      </c>
      <c r="S9" s="17">
        <v>52</v>
      </c>
      <c r="T9" s="17">
        <v>60</v>
      </c>
      <c r="U9" s="17">
        <v>62</v>
      </c>
      <c r="V9" s="17">
        <v>258</v>
      </c>
      <c r="W9" s="381" t="s">
        <v>12</v>
      </c>
      <c r="X9" s="382"/>
      <c r="Y9" s="17">
        <v>60</v>
      </c>
      <c r="Z9" s="17">
        <v>53</v>
      </c>
      <c r="AA9" s="17">
        <v>80</v>
      </c>
      <c r="AB9" s="17">
        <v>77</v>
      </c>
      <c r="AC9" s="17">
        <v>81</v>
      </c>
      <c r="AD9" s="17">
        <v>351</v>
      </c>
      <c r="AG9" s="274" t="s">
        <v>12</v>
      </c>
      <c r="AH9" s="275"/>
      <c r="AI9" s="377">
        <v>94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9930</v>
      </c>
      <c r="BD9" s="378"/>
      <c r="BE9" s="17">
        <v>49</v>
      </c>
      <c r="BF9" s="17">
        <v>35</v>
      </c>
      <c r="BG9" s="17">
        <v>52</v>
      </c>
      <c r="BH9" s="17">
        <v>60</v>
      </c>
      <c r="BI9" s="17">
        <v>62</v>
      </c>
      <c r="BJ9" s="17">
        <v>258</v>
      </c>
      <c r="BK9" s="379" t="s">
        <v>12</v>
      </c>
      <c r="BL9" s="379"/>
      <c r="BM9" s="17">
        <v>60</v>
      </c>
      <c r="BN9" s="17">
        <v>53</v>
      </c>
      <c r="BO9" s="17">
        <v>80</v>
      </c>
      <c r="BP9" s="17">
        <v>77</v>
      </c>
      <c r="BQ9" s="17">
        <v>81</v>
      </c>
      <c r="BR9" s="17">
        <v>351</v>
      </c>
    </row>
    <row r="10" spans="1:70" ht="15.75" thickBot="1" x14ac:dyDescent="0.2">
      <c r="B10" s="143" t="s">
        <v>12</v>
      </c>
      <c r="C10" s="139">
        <v>4697</v>
      </c>
      <c r="D10" s="62">
        <v>5139</v>
      </c>
      <c r="E10" s="63">
        <v>9836</v>
      </c>
      <c r="F10" s="64">
        <v>43</v>
      </c>
      <c r="G10" s="62">
        <v>51</v>
      </c>
      <c r="H10" s="63">
        <v>94</v>
      </c>
      <c r="I10" s="107">
        <v>4740</v>
      </c>
      <c r="J10" s="108">
        <v>5190</v>
      </c>
      <c r="K10" s="109">
        <v>9930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35.979999999999997</v>
      </c>
      <c r="D12" s="159">
        <v>43.59</v>
      </c>
      <c r="E12" s="155">
        <v>39.96</v>
      </c>
      <c r="F12" s="154">
        <v>0</v>
      </c>
      <c r="G12" s="159">
        <v>0</v>
      </c>
      <c r="H12" s="155">
        <v>0</v>
      </c>
      <c r="I12" s="156">
        <v>35.65</v>
      </c>
      <c r="J12" s="157">
        <v>43.16</v>
      </c>
      <c r="K12" s="155">
        <v>39.58</v>
      </c>
      <c r="L12" s="34"/>
      <c r="N12" s="192"/>
      <c r="O12" s="274" t="s">
        <v>13</v>
      </c>
      <c r="P12" s="278"/>
      <c r="Q12" s="203">
        <v>38</v>
      </c>
      <c r="R12" s="204">
        <v>34</v>
      </c>
      <c r="S12" s="204">
        <v>41</v>
      </c>
      <c r="T12" s="204">
        <v>31</v>
      </c>
      <c r="U12" s="204">
        <v>46</v>
      </c>
      <c r="V12" s="204">
        <v>190</v>
      </c>
      <c r="W12" s="286" t="s">
        <v>13</v>
      </c>
      <c r="X12" s="287"/>
      <c r="Y12" s="204">
        <v>36</v>
      </c>
      <c r="Z12" s="204">
        <v>48</v>
      </c>
      <c r="AA12" s="204">
        <v>40</v>
      </c>
      <c r="AB12" s="204">
        <v>34</v>
      </c>
      <c r="AC12" s="204">
        <v>43</v>
      </c>
      <c r="AD12" s="205">
        <v>201</v>
      </c>
      <c r="AI12" s="274" t="s">
        <v>13</v>
      </c>
      <c r="AJ12" s="278"/>
      <c r="AK12" s="203"/>
      <c r="AL12" s="204"/>
      <c r="AM12" s="204"/>
      <c r="AN12" s="204"/>
      <c r="AO12" s="204"/>
      <c r="AP12" s="204">
        <v>0</v>
      </c>
      <c r="AQ12" s="286" t="s">
        <v>13</v>
      </c>
      <c r="AR12" s="287"/>
      <c r="AS12" s="204"/>
      <c r="AT12" s="204"/>
      <c r="AU12" s="204"/>
      <c r="AV12" s="204"/>
      <c r="AW12" s="204"/>
      <c r="AX12" s="205">
        <v>0</v>
      </c>
      <c r="BC12" s="274" t="s">
        <v>13</v>
      </c>
      <c r="BD12" s="278"/>
      <c r="BE12" s="203">
        <v>38</v>
      </c>
      <c r="BF12" s="203">
        <v>34</v>
      </c>
      <c r="BG12" s="203">
        <v>41</v>
      </c>
      <c r="BH12" s="203">
        <v>31</v>
      </c>
      <c r="BI12" s="203">
        <v>46</v>
      </c>
      <c r="BJ12" s="204">
        <v>190</v>
      </c>
      <c r="BK12" s="288" t="s">
        <v>13</v>
      </c>
      <c r="BL12" s="288"/>
      <c r="BM12" s="203">
        <v>36</v>
      </c>
      <c r="BN12" s="203">
        <v>48</v>
      </c>
      <c r="BO12" s="203">
        <v>40</v>
      </c>
      <c r="BP12" s="203">
        <v>34</v>
      </c>
      <c r="BQ12" s="203">
        <v>43</v>
      </c>
      <c r="BR12" s="205">
        <v>201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34</v>
      </c>
      <c r="R13" s="15">
        <v>39</v>
      </c>
      <c r="S13" s="15">
        <v>46</v>
      </c>
      <c r="T13" s="15">
        <v>50</v>
      </c>
      <c r="U13" s="15">
        <v>47</v>
      </c>
      <c r="V13" s="15">
        <v>216</v>
      </c>
      <c r="W13" s="281" t="s">
        <v>15</v>
      </c>
      <c r="X13" s="282"/>
      <c r="Y13" s="15">
        <v>46</v>
      </c>
      <c r="Z13" s="15">
        <v>41</v>
      </c>
      <c r="AA13" s="15">
        <v>38</v>
      </c>
      <c r="AB13" s="15">
        <v>48</v>
      </c>
      <c r="AC13" s="15">
        <v>47</v>
      </c>
      <c r="AD13" s="16">
        <v>220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34</v>
      </c>
      <c r="BF13" s="14">
        <v>39</v>
      </c>
      <c r="BG13" s="14">
        <v>46</v>
      </c>
      <c r="BH13" s="14">
        <v>50</v>
      </c>
      <c r="BI13" s="14">
        <v>47</v>
      </c>
      <c r="BJ13" s="15">
        <v>216</v>
      </c>
      <c r="BK13" s="283" t="s">
        <v>15</v>
      </c>
      <c r="BL13" s="283"/>
      <c r="BM13" s="14">
        <v>46</v>
      </c>
      <c r="BN13" s="14">
        <v>41</v>
      </c>
      <c r="BO13" s="14">
        <v>38</v>
      </c>
      <c r="BP13" s="14">
        <v>48</v>
      </c>
      <c r="BQ13" s="14">
        <v>47</v>
      </c>
      <c r="BR13" s="16">
        <v>220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72</v>
      </c>
      <c r="R14" s="17">
        <v>73</v>
      </c>
      <c r="S14" s="17">
        <v>87</v>
      </c>
      <c r="T14" s="17">
        <v>81</v>
      </c>
      <c r="U14" s="17">
        <v>93</v>
      </c>
      <c r="V14" s="17">
        <v>406</v>
      </c>
      <c r="W14" s="276" t="s">
        <v>12</v>
      </c>
      <c r="X14" s="277"/>
      <c r="Y14" s="17">
        <v>82</v>
      </c>
      <c r="Z14" s="17">
        <v>89</v>
      </c>
      <c r="AA14" s="17">
        <v>78</v>
      </c>
      <c r="AB14" s="17">
        <v>82</v>
      </c>
      <c r="AC14" s="17">
        <v>90</v>
      </c>
      <c r="AD14" s="17">
        <v>421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72</v>
      </c>
      <c r="BF14" s="17">
        <v>73</v>
      </c>
      <c r="BG14" s="17">
        <v>87</v>
      </c>
      <c r="BH14" s="17">
        <v>81</v>
      </c>
      <c r="BI14" s="17">
        <v>93</v>
      </c>
      <c r="BJ14" s="17">
        <v>406</v>
      </c>
      <c r="BK14" s="276" t="s">
        <v>12</v>
      </c>
      <c r="BL14" s="277"/>
      <c r="BM14" s="17">
        <v>82</v>
      </c>
      <c r="BN14" s="17">
        <v>89</v>
      </c>
      <c r="BO14" s="17">
        <v>78</v>
      </c>
      <c r="BP14" s="17">
        <v>82</v>
      </c>
      <c r="BQ14" s="17">
        <v>90</v>
      </c>
      <c r="BR14" s="17">
        <v>421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1554</v>
      </c>
      <c r="D17" s="73">
        <v>1490</v>
      </c>
      <c r="E17" s="74">
        <v>3044</v>
      </c>
      <c r="F17" s="75">
        <v>7</v>
      </c>
      <c r="G17" s="73">
        <v>12</v>
      </c>
      <c r="H17" s="74">
        <v>19</v>
      </c>
      <c r="I17" s="112">
        <v>1561</v>
      </c>
      <c r="J17" s="113">
        <v>1502</v>
      </c>
      <c r="K17" s="114">
        <v>3063</v>
      </c>
      <c r="L17" s="68"/>
      <c r="O17" s="274" t="s">
        <v>13</v>
      </c>
      <c r="P17" s="278"/>
      <c r="Q17" s="203">
        <v>46</v>
      </c>
      <c r="R17" s="204">
        <v>38</v>
      </c>
      <c r="S17" s="204">
        <v>30</v>
      </c>
      <c r="T17" s="204">
        <v>26</v>
      </c>
      <c r="U17" s="204">
        <v>28</v>
      </c>
      <c r="V17" s="204">
        <v>168</v>
      </c>
      <c r="W17" s="286" t="s">
        <v>13</v>
      </c>
      <c r="X17" s="287"/>
      <c r="Y17" s="204">
        <v>43</v>
      </c>
      <c r="Z17" s="204">
        <v>28</v>
      </c>
      <c r="AA17" s="204">
        <v>37</v>
      </c>
      <c r="AB17" s="204">
        <v>36</v>
      </c>
      <c r="AC17" s="204">
        <v>29</v>
      </c>
      <c r="AD17" s="205">
        <v>173</v>
      </c>
      <c r="AI17" s="274" t="s">
        <v>13</v>
      </c>
      <c r="AJ17" s="278"/>
      <c r="AK17" s="203"/>
      <c r="AL17" s="204">
        <v>2</v>
      </c>
      <c r="AM17" s="204">
        <v>3</v>
      </c>
      <c r="AN17" s="204">
        <v>3</v>
      </c>
      <c r="AO17" s="204">
        <v>4</v>
      </c>
      <c r="AP17" s="204">
        <v>12</v>
      </c>
      <c r="AQ17" s="286" t="s">
        <v>13</v>
      </c>
      <c r="AR17" s="287"/>
      <c r="AS17" s="204">
        <v>1</v>
      </c>
      <c r="AT17" s="204">
        <v>5</v>
      </c>
      <c r="AU17" s="204">
        <v>2</v>
      </c>
      <c r="AV17" s="204">
        <v>3</v>
      </c>
      <c r="AW17" s="204">
        <v>2</v>
      </c>
      <c r="AX17" s="205">
        <v>13</v>
      </c>
      <c r="BC17" s="274" t="s">
        <v>13</v>
      </c>
      <c r="BD17" s="278"/>
      <c r="BE17" s="203">
        <v>46</v>
      </c>
      <c r="BF17" s="203">
        <v>40</v>
      </c>
      <c r="BG17" s="203">
        <v>33</v>
      </c>
      <c r="BH17" s="203">
        <v>29</v>
      </c>
      <c r="BI17" s="203">
        <v>32</v>
      </c>
      <c r="BJ17" s="204">
        <v>180</v>
      </c>
      <c r="BK17" s="288" t="s">
        <v>13</v>
      </c>
      <c r="BL17" s="288"/>
      <c r="BM17" s="203">
        <v>44</v>
      </c>
      <c r="BN17" s="203">
        <v>33</v>
      </c>
      <c r="BO17" s="203">
        <v>39</v>
      </c>
      <c r="BP17" s="203">
        <v>39</v>
      </c>
      <c r="BQ17" s="203">
        <v>31</v>
      </c>
      <c r="BR17" s="205">
        <v>186</v>
      </c>
    </row>
    <row r="18" spans="2:70" ht="15.75" thickBot="1" x14ac:dyDescent="0.2">
      <c r="B18" s="150" t="s">
        <v>38</v>
      </c>
      <c r="C18" s="146">
        <v>352</v>
      </c>
      <c r="D18" s="65">
        <v>381</v>
      </c>
      <c r="E18" s="66">
        <v>733</v>
      </c>
      <c r="F18" s="67">
        <v>0</v>
      </c>
      <c r="G18" s="65">
        <v>0</v>
      </c>
      <c r="H18" s="66">
        <v>0</v>
      </c>
      <c r="I18" s="115">
        <v>352</v>
      </c>
      <c r="J18" s="116">
        <v>381</v>
      </c>
      <c r="K18" s="117">
        <v>733</v>
      </c>
      <c r="L18" s="34"/>
      <c r="O18" s="274" t="s">
        <v>15</v>
      </c>
      <c r="P18" s="278"/>
      <c r="Q18" s="14">
        <v>42</v>
      </c>
      <c r="R18" s="15">
        <v>43</v>
      </c>
      <c r="S18" s="15">
        <v>38</v>
      </c>
      <c r="T18" s="15">
        <v>31</v>
      </c>
      <c r="U18" s="15">
        <v>44</v>
      </c>
      <c r="V18" s="15">
        <v>198</v>
      </c>
      <c r="W18" s="281" t="s">
        <v>15</v>
      </c>
      <c r="X18" s="282"/>
      <c r="Y18" s="15">
        <v>28</v>
      </c>
      <c r="Z18" s="15">
        <v>27</v>
      </c>
      <c r="AA18" s="15">
        <v>27</v>
      </c>
      <c r="AB18" s="15">
        <v>30</v>
      </c>
      <c r="AC18" s="15">
        <v>29</v>
      </c>
      <c r="AD18" s="16">
        <v>141</v>
      </c>
      <c r="AI18" s="274" t="s">
        <v>15</v>
      </c>
      <c r="AJ18" s="278"/>
      <c r="AK18" s="14"/>
      <c r="AL18" s="15"/>
      <c r="AM18" s="15">
        <v>2</v>
      </c>
      <c r="AN18" s="15">
        <v>1</v>
      </c>
      <c r="AO18" s="15">
        <v>1</v>
      </c>
      <c r="AP18" s="15">
        <v>4</v>
      </c>
      <c r="AQ18" s="281" t="s">
        <v>15</v>
      </c>
      <c r="AR18" s="282"/>
      <c r="AS18" s="15">
        <v>2</v>
      </c>
      <c r="AT18" s="15">
        <v>2</v>
      </c>
      <c r="AU18" s="15">
        <v>1</v>
      </c>
      <c r="AV18" s="15">
        <v>3</v>
      </c>
      <c r="AW18" s="15">
        <v>5</v>
      </c>
      <c r="AX18" s="16">
        <v>13</v>
      </c>
      <c r="BC18" s="274" t="s">
        <v>15</v>
      </c>
      <c r="BD18" s="278"/>
      <c r="BE18" s="14">
        <v>42</v>
      </c>
      <c r="BF18" s="14">
        <v>43</v>
      </c>
      <c r="BG18" s="14">
        <v>40</v>
      </c>
      <c r="BH18" s="14">
        <v>32</v>
      </c>
      <c r="BI18" s="14">
        <v>45</v>
      </c>
      <c r="BJ18" s="15">
        <v>202</v>
      </c>
      <c r="BK18" s="283" t="s">
        <v>15</v>
      </c>
      <c r="BL18" s="283"/>
      <c r="BM18" s="14">
        <v>30</v>
      </c>
      <c r="BN18" s="14">
        <v>29</v>
      </c>
      <c r="BO18" s="14">
        <v>28</v>
      </c>
      <c r="BP18" s="14">
        <v>33</v>
      </c>
      <c r="BQ18" s="14">
        <v>34</v>
      </c>
      <c r="BR18" s="16">
        <v>154</v>
      </c>
    </row>
    <row r="19" spans="2:70" ht="15" x14ac:dyDescent="0.15">
      <c r="B19" s="150" t="s">
        <v>39</v>
      </c>
      <c r="C19" s="138">
        <v>436</v>
      </c>
      <c r="D19" s="59">
        <v>456</v>
      </c>
      <c r="E19" s="60">
        <v>892</v>
      </c>
      <c r="F19" s="61">
        <v>0</v>
      </c>
      <c r="G19" s="59">
        <v>0</v>
      </c>
      <c r="H19" s="60">
        <v>0</v>
      </c>
      <c r="I19" s="104">
        <v>436</v>
      </c>
      <c r="J19" s="105">
        <v>456</v>
      </c>
      <c r="K19" s="118">
        <v>892</v>
      </c>
      <c r="L19" s="34"/>
      <c r="O19" s="274" t="s">
        <v>12</v>
      </c>
      <c r="P19" s="275"/>
      <c r="Q19" s="17">
        <v>88</v>
      </c>
      <c r="R19" s="17">
        <v>81</v>
      </c>
      <c r="S19" s="17">
        <v>68</v>
      </c>
      <c r="T19" s="17">
        <v>57</v>
      </c>
      <c r="U19" s="17">
        <v>72</v>
      </c>
      <c r="V19" s="17">
        <v>366</v>
      </c>
      <c r="W19" s="276" t="s">
        <v>12</v>
      </c>
      <c r="X19" s="277"/>
      <c r="Y19" s="17">
        <v>71</v>
      </c>
      <c r="Z19" s="17">
        <v>55</v>
      </c>
      <c r="AA19" s="17">
        <v>64</v>
      </c>
      <c r="AB19" s="17">
        <v>66</v>
      </c>
      <c r="AC19" s="17">
        <v>58</v>
      </c>
      <c r="AD19" s="17">
        <v>314</v>
      </c>
      <c r="AI19" s="274" t="s">
        <v>12</v>
      </c>
      <c r="AJ19" s="275"/>
      <c r="AK19" s="17">
        <v>0</v>
      </c>
      <c r="AL19" s="17">
        <v>2</v>
      </c>
      <c r="AM19" s="17">
        <v>5</v>
      </c>
      <c r="AN19" s="17">
        <v>4</v>
      </c>
      <c r="AO19" s="17">
        <v>5</v>
      </c>
      <c r="AP19" s="17">
        <v>16</v>
      </c>
      <c r="AQ19" s="276" t="s">
        <v>12</v>
      </c>
      <c r="AR19" s="277"/>
      <c r="AS19" s="17">
        <v>3</v>
      </c>
      <c r="AT19" s="17">
        <v>7</v>
      </c>
      <c r="AU19" s="17">
        <v>3</v>
      </c>
      <c r="AV19" s="17">
        <v>6</v>
      </c>
      <c r="AW19" s="17">
        <v>7</v>
      </c>
      <c r="AX19" s="17">
        <v>26</v>
      </c>
      <c r="BC19" s="274" t="s">
        <v>12</v>
      </c>
      <c r="BD19" s="275"/>
      <c r="BE19" s="17">
        <v>88</v>
      </c>
      <c r="BF19" s="17">
        <v>83</v>
      </c>
      <c r="BG19" s="17">
        <v>73</v>
      </c>
      <c r="BH19" s="17">
        <v>61</v>
      </c>
      <c r="BI19" s="17">
        <v>77</v>
      </c>
      <c r="BJ19" s="17">
        <v>382</v>
      </c>
      <c r="BK19" s="276" t="s">
        <v>12</v>
      </c>
      <c r="BL19" s="277"/>
      <c r="BM19" s="17">
        <v>74</v>
      </c>
      <c r="BN19" s="17">
        <v>62</v>
      </c>
      <c r="BO19" s="17">
        <v>67</v>
      </c>
      <c r="BP19" s="17">
        <v>72</v>
      </c>
      <c r="BQ19" s="17">
        <v>65</v>
      </c>
      <c r="BR19" s="17">
        <v>340</v>
      </c>
    </row>
    <row r="20" spans="2:70" ht="15.75" thickBot="1" x14ac:dyDescent="0.2">
      <c r="B20" s="151" t="s">
        <v>22</v>
      </c>
      <c r="C20" s="147">
        <v>902</v>
      </c>
      <c r="D20" s="76">
        <v>1403</v>
      </c>
      <c r="E20" s="77">
        <v>2305</v>
      </c>
      <c r="F20" s="78">
        <v>0</v>
      </c>
      <c r="G20" s="76">
        <v>0</v>
      </c>
      <c r="H20" s="81">
        <v>0</v>
      </c>
      <c r="I20" s="119">
        <v>902</v>
      </c>
      <c r="J20" s="120">
        <v>1403</v>
      </c>
      <c r="K20" s="121">
        <v>2305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203">
        <v>41</v>
      </c>
      <c r="R22" s="204">
        <v>46</v>
      </c>
      <c r="S22" s="204">
        <v>28</v>
      </c>
      <c r="T22" s="204">
        <v>37</v>
      </c>
      <c r="U22" s="204">
        <v>34</v>
      </c>
      <c r="V22" s="204">
        <v>186</v>
      </c>
      <c r="W22" s="286" t="s">
        <v>13</v>
      </c>
      <c r="X22" s="287"/>
      <c r="Y22" s="204">
        <v>41</v>
      </c>
      <c r="Z22" s="204">
        <v>36</v>
      </c>
      <c r="AA22" s="204">
        <v>46</v>
      </c>
      <c r="AB22" s="204">
        <v>47</v>
      </c>
      <c r="AC22" s="204">
        <v>41</v>
      </c>
      <c r="AD22" s="205">
        <v>211</v>
      </c>
      <c r="AI22" s="274" t="s">
        <v>13</v>
      </c>
      <c r="AJ22" s="278"/>
      <c r="AK22" s="203">
        <v>2</v>
      </c>
      <c r="AL22" s="204">
        <v>1</v>
      </c>
      <c r="AM22" s="204">
        <v>1</v>
      </c>
      <c r="AN22" s="204">
        <v>2</v>
      </c>
      <c r="AO22" s="204"/>
      <c r="AP22" s="204">
        <v>6</v>
      </c>
      <c r="AQ22" s="286" t="s">
        <v>13</v>
      </c>
      <c r="AR22" s="287"/>
      <c r="AS22" s="204">
        <v>3</v>
      </c>
      <c r="AT22" s="204">
        <v>1</v>
      </c>
      <c r="AU22" s="204"/>
      <c r="AV22" s="204"/>
      <c r="AW22" s="204">
        <v>1</v>
      </c>
      <c r="AX22" s="205">
        <v>5</v>
      </c>
      <c r="BC22" s="274" t="s">
        <v>13</v>
      </c>
      <c r="BD22" s="278"/>
      <c r="BE22" s="203">
        <v>43</v>
      </c>
      <c r="BF22" s="203">
        <v>47</v>
      </c>
      <c r="BG22" s="203">
        <v>29</v>
      </c>
      <c r="BH22" s="203">
        <v>39</v>
      </c>
      <c r="BI22" s="203">
        <v>34</v>
      </c>
      <c r="BJ22" s="204">
        <v>192</v>
      </c>
      <c r="BK22" s="288" t="s">
        <v>13</v>
      </c>
      <c r="BL22" s="288"/>
      <c r="BM22" s="203">
        <v>44</v>
      </c>
      <c r="BN22" s="203">
        <v>37</v>
      </c>
      <c r="BO22" s="203">
        <v>46</v>
      </c>
      <c r="BP22" s="203">
        <v>47</v>
      </c>
      <c r="BQ22" s="203">
        <v>42</v>
      </c>
      <c r="BR22" s="205">
        <v>216</v>
      </c>
    </row>
    <row r="23" spans="2:70" ht="16.5" thickTop="1" thickBot="1" x14ac:dyDescent="0.2">
      <c r="B23" s="94" t="s">
        <v>37</v>
      </c>
      <c r="C23" s="95">
        <v>0.33079999999999998</v>
      </c>
      <c r="D23" s="96">
        <v>0.28989999999999999</v>
      </c>
      <c r="E23" s="97">
        <v>0.3095</v>
      </c>
      <c r="F23" s="95">
        <v>0.1628</v>
      </c>
      <c r="G23" s="96">
        <v>0.23530000000000001</v>
      </c>
      <c r="H23" s="97">
        <v>0.2021</v>
      </c>
      <c r="I23" s="124">
        <v>0.32929999999999998</v>
      </c>
      <c r="J23" s="125">
        <v>0.28939999999999999</v>
      </c>
      <c r="K23" s="126">
        <v>0.3085</v>
      </c>
      <c r="L23" s="34"/>
      <c r="O23" s="274" t="s">
        <v>15</v>
      </c>
      <c r="P23" s="278"/>
      <c r="Q23" s="14">
        <v>30</v>
      </c>
      <c r="R23" s="15">
        <v>25</v>
      </c>
      <c r="S23" s="15">
        <v>35</v>
      </c>
      <c r="T23" s="15">
        <v>26</v>
      </c>
      <c r="U23" s="15">
        <v>26</v>
      </c>
      <c r="V23" s="15">
        <v>142</v>
      </c>
      <c r="W23" s="281" t="s">
        <v>15</v>
      </c>
      <c r="X23" s="282"/>
      <c r="Y23" s="15">
        <v>34</v>
      </c>
      <c r="Z23" s="15">
        <v>37</v>
      </c>
      <c r="AA23" s="15">
        <v>49</v>
      </c>
      <c r="AB23" s="15">
        <v>37</v>
      </c>
      <c r="AC23" s="15">
        <v>50</v>
      </c>
      <c r="AD23" s="16">
        <v>207</v>
      </c>
      <c r="AI23" s="274" t="s">
        <v>15</v>
      </c>
      <c r="AJ23" s="278"/>
      <c r="AK23" s="14">
        <v>1</v>
      </c>
      <c r="AL23" s="15">
        <v>1</v>
      </c>
      <c r="AM23" s="15">
        <v>2</v>
      </c>
      <c r="AN23" s="15">
        <v>3</v>
      </c>
      <c r="AO23" s="15"/>
      <c r="AP23" s="15">
        <v>7</v>
      </c>
      <c r="AQ23" s="281" t="s">
        <v>15</v>
      </c>
      <c r="AR23" s="282"/>
      <c r="AS23" s="15">
        <v>5</v>
      </c>
      <c r="AT23" s="15">
        <v>2</v>
      </c>
      <c r="AU23" s="15">
        <v>2</v>
      </c>
      <c r="AV23" s="15">
        <v>4</v>
      </c>
      <c r="AW23" s="15">
        <v>2</v>
      </c>
      <c r="AX23" s="16">
        <v>15</v>
      </c>
      <c r="BC23" s="274" t="s">
        <v>15</v>
      </c>
      <c r="BD23" s="278"/>
      <c r="BE23" s="14">
        <v>31</v>
      </c>
      <c r="BF23" s="14">
        <v>26</v>
      </c>
      <c r="BG23" s="14">
        <v>37</v>
      </c>
      <c r="BH23" s="14">
        <v>29</v>
      </c>
      <c r="BI23" s="14">
        <v>26</v>
      </c>
      <c r="BJ23" s="15">
        <v>149</v>
      </c>
      <c r="BK23" s="283" t="s">
        <v>15</v>
      </c>
      <c r="BL23" s="283"/>
      <c r="BM23" s="14">
        <v>39</v>
      </c>
      <c r="BN23" s="14">
        <v>39</v>
      </c>
      <c r="BO23" s="14">
        <v>51</v>
      </c>
      <c r="BP23" s="14">
        <v>41</v>
      </c>
      <c r="BQ23" s="14">
        <v>52</v>
      </c>
      <c r="BR23" s="16">
        <v>222</v>
      </c>
    </row>
    <row r="24" spans="2:70" ht="15" x14ac:dyDescent="0.15">
      <c r="B24" s="84" t="s">
        <v>38</v>
      </c>
      <c r="C24" s="86">
        <v>7.4899999999999994E-2</v>
      </c>
      <c r="D24" s="83">
        <v>7.4099999999999999E-2</v>
      </c>
      <c r="E24" s="87">
        <v>7.4499999999999997E-2</v>
      </c>
      <c r="F24" s="86">
        <v>0</v>
      </c>
      <c r="G24" s="83">
        <v>0</v>
      </c>
      <c r="H24" s="87">
        <v>0</v>
      </c>
      <c r="I24" s="127">
        <v>7.4300000000000005E-2</v>
      </c>
      <c r="J24" s="128">
        <v>7.3400000000000007E-2</v>
      </c>
      <c r="K24" s="129">
        <v>7.3800000000000004E-2</v>
      </c>
      <c r="O24" s="274" t="s">
        <v>12</v>
      </c>
      <c r="P24" s="275"/>
      <c r="Q24" s="17">
        <v>71</v>
      </c>
      <c r="R24" s="17">
        <v>71</v>
      </c>
      <c r="S24" s="17">
        <v>63</v>
      </c>
      <c r="T24" s="17">
        <v>63</v>
      </c>
      <c r="U24" s="17">
        <v>60</v>
      </c>
      <c r="V24" s="17">
        <v>328</v>
      </c>
      <c r="W24" s="276" t="s">
        <v>12</v>
      </c>
      <c r="X24" s="277"/>
      <c r="Y24" s="17">
        <v>75</v>
      </c>
      <c r="Z24" s="17">
        <v>73</v>
      </c>
      <c r="AA24" s="17">
        <v>95</v>
      </c>
      <c r="AB24" s="17">
        <v>84</v>
      </c>
      <c r="AC24" s="17">
        <v>91</v>
      </c>
      <c r="AD24" s="17">
        <v>418</v>
      </c>
      <c r="AI24" s="274" t="s">
        <v>12</v>
      </c>
      <c r="AJ24" s="275"/>
      <c r="AK24" s="17">
        <v>3</v>
      </c>
      <c r="AL24" s="17">
        <v>2</v>
      </c>
      <c r="AM24" s="17">
        <v>3</v>
      </c>
      <c r="AN24" s="17">
        <v>5</v>
      </c>
      <c r="AO24" s="17">
        <v>0</v>
      </c>
      <c r="AP24" s="17">
        <v>13</v>
      </c>
      <c r="AQ24" s="276" t="s">
        <v>12</v>
      </c>
      <c r="AR24" s="277"/>
      <c r="AS24" s="17">
        <v>8</v>
      </c>
      <c r="AT24" s="17">
        <v>3</v>
      </c>
      <c r="AU24" s="17">
        <v>2</v>
      </c>
      <c r="AV24" s="17">
        <v>4</v>
      </c>
      <c r="AW24" s="17">
        <v>3</v>
      </c>
      <c r="AX24" s="17">
        <v>20</v>
      </c>
      <c r="BC24" s="274" t="s">
        <v>12</v>
      </c>
      <c r="BD24" s="275"/>
      <c r="BE24" s="17">
        <v>74</v>
      </c>
      <c r="BF24" s="17">
        <v>73</v>
      </c>
      <c r="BG24" s="17">
        <v>66</v>
      </c>
      <c r="BH24" s="17">
        <v>68</v>
      </c>
      <c r="BI24" s="17">
        <v>60</v>
      </c>
      <c r="BJ24" s="17">
        <v>341</v>
      </c>
      <c r="BK24" s="276" t="s">
        <v>12</v>
      </c>
      <c r="BL24" s="277"/>
      <c r="BM24" s="17">
        <v>83</v>
      </c>
      <c r="BN24" s="17">
        <v>76</v>
      </c>
      <c r="BO24" s="17">
        <v>97</v>
      </c>
      <c r="BP24" s="17">
        <v>88</v>
      </c>
      <c r="BQ24" s="17">
        <v>94</v>
      </c>
      <c r="BR24" s="17">
        <v>438</v>
      </c>
    </row>
    <row r="25" spans="2:70" ht="15" x14ac:dyDescent="0.15">
      <c r="B25" s="84" t="s">
        <v>39</v>
      </c>
      <c r="C25" s="86">
        <v>9.2799999999999994E-2</v>
      </c>
      <c r="D25" s="83">
        <v>8.8700000000000001E-2</v>
      </c>
      <c r="E25" s="87">
        <v>9.0700000000000003E-2</v>
      </c>
      <c r="F25" s="86">
        <v>0</v>
      </c>
      <c r="G25" s="83">
        <v>0</v>
      </c>
      <c r="H25" s="87">
        <v>0</v>
      </c>
      <c r="I25" s="127">
        <v>9.1999999999999998E-2</v>
      </c>
      <c r="J25" s="128">
        <v>8.7900000000000006E-2</v>
      </c>
      <c r="K25" s="129">
        <v>8.9800000000000005E-2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0.192</v>
      </c>
      <c r="D26" s="89">
        <v>0.27300000000000002</v>
      </c>
      <c r="E26" s="90">
        <v>0.23430000000000001</v>
      </c>
      <c r="F26" s="88">
        <v>0</v>
      </c>
      <c r="G26" s="89">
        <v>0</v>
      </c>
      <c r="H26" s="90">
        <v>0</v>
      </c>
      <c r="I26" s="130">
        <v>0.1903</v>
      </c>
      <c r="J26" s="131">
        <v>0.27029999999999998</v>
      </c>
      <c r="K26" s="132">
        <v>0.2321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203">
        <v>56</v>
      </c>
      <c r="R27" s="204">
        <v>50</v>
      </c>
      <c r="S27" s="204">
        <v>60</v>
      </c>
      <c r="T27" s="204">
        <v>56</v>
      </c>
      <c r="U27" s="204">
        <v>55</v>
      </c>
      <c r="V27" s="204">
        <v>277</v>
      </c>
      <c r="W27" s="286" t="s">
        <v>13</v>
      </c>
      <c r="X27" s="287"/>
      <c r="Y27" s="204">
        <v>47</v>
      </c>
      <c r="Z27" s="204">
        <v>64</v>
      </c>
      <c r="AA27" s="204">
        <v>68</v>
      </c>
      <c r="AB27" s="204">
        <v>74</v>
      </c>
      <c r="AC27" s="204">
        <v>80</v>
      </c>
      <c r="AD27" s="205">
        <v>333</v>
      </c>
      <c r="AI27" s="274" t="s">
        <v>13</v>
      </c>
      <c r="AJ27" s="278"/>
      <c r="AK27" s="203"/>
      <c r="AL27" s="204"/>
      <c r="AM27" s="204"/>
      <c r="AN27" s="204"/>
      <c r="AO27" s="204"/>
      <c r="AP27" s="204">
        <v>0</v>
      </c>
      <c r="AQ27" s="286" t="s">
        <v>13</v>
      </c>
      <c r="AR27" s="287"/>
      <c r="AS27" s="204"/>
      <c r="AT27" s="204">
        <v>1</v>
      </c>
      <c r="AU27" s="204">
        <v>1</v>
      </c>
      <c r="AV27" s="204">
        <v>1</v>
      </c>
      <c r="AW27" s="204"/>
      <c r="AX27" s="205">
        <v>3</v>
      </c>
      <c r="BC27" s="274" t="s">
        <v>13</v>
      </c>
      <c r="BD27" s="278"/>
      <c r="BE27" s="203">
        <v>56</v>
      </c>
      <c r="BF27" s="203">
        <v>50</v>
      </c>
      <c r="BG27" s="203">
        <v>60</v>
      </c>
      <c r="BH27" s="203">
        <v>56</v>
      </c>
      <c r="BI27" s="203">
        <v>55</v>
      </c>
      <c r="BJ27" s="204">
        <v>277</v>
      </c>
      <c r="BK27" s="288" t="s">
        <v>13</v>
      </c>
      <c r="BL27" s="288"/>
      <c r="BM27" s="203">
        <v>47</v>
      </c>
      <c r="BN27" s="203">
        <v>65</v>
      </c>
      <c r="BO27" s="203">
        <v>69</v>
      </c>
      <c r="BP27" s="203">
        <v>75</v>
      </c>
      <c r="BQ27" s="203">
        <v>80</v>
      </c>
      <c r="BR27" s="205">
        <v>336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52</v>
      </c>
      <c r="R28" s="15">
        <v>56</v>
      </c>
      <c r="S28" s="15">
        <v>57</v>
      </c>
      <c r="T28" s="15">
        <v>56</v>
      </c>
      <c r="U28" s="15">
        <v>48</v>
      </c>
      <c r="V28" s="15">
        <v>269</v>
      </c>
      <c r="W28" s="281" t="s">
        <v>15</v>
      </c>
      <c r="X28" s="282"/>
      <c r="Y28" s="15">
        <v>51</v>
      </c>
      <c r="Z28" s="15">
        <v>60</v>
      </c>
      <c r="AA28" s="15">
        <v>74</v>
      </c>
      <c r="AB28" s="15">
        <v>62</v>
      </c>
      <c r="AC28" s="15">
        <v>59</v>
      </c>
      <c r="AD28" s="16">
        <v>306</v>
      </c>
      <c r="AI28" s="274" t="s">
        <v>15</v>
      </c>
      <c r="AJ28" s="278"/>
      <c r="AK28" s="14">
        <v>1</v>
      </c>
      <c r="AL28" s="15">
        <v>1</v>
      </c>
      <c r="AM28" s="15"/>
      <c r="AN28" s="15">
        <v>1</v>
      </c>
      <c r="AO28" s="15"/>
      <c r="AP28" s="15">
        <v>3</v>
      </c>
      <c r="AQ28" s="281" t="s">
        <v>15</v>
      </c>
      <c r="AR28" s="282"/>
      <c r="AS28" s="15"/>
      <c r="AT28" s="15">
        <v>2</v>
      </c>
      <c r="AU28" s="15">
        <v>1</v>
      </c>
      <c r="AV28" s="15"/>
      <c r="AW28" s="15"/>
      <c r="AX28" s="16">
        <v>3</v>
      </c>
      <c r="BC28" s="274" t="s">
        <v>15</v>
      </c>
      <c r="BD28" s="278"/>
      <c r="BE28" s="14">
        <v>53</v>
      </c>
      <c r="BF28" s="14">
        <v>57</v>
      </c>
      <c r="BG28" s="14">
        <v>57</v>
      </c>
      <c r="BH28" s="14">
        <v>57</v>
      </c>
      <c r="BI28" s="14">
        <v>48</v>
      </c>
      <c r="BJ28" s="15">
        <v>272</v>
      </c>
      <c r="BK28" s="283" t="s">
        <v>15</v>
      </c>
      <c r="BL28" s="283"/>
      <c r="BM28" s="14">
        <v>51</v>
      </c>
      <c r="BN28" s="14">
        <v>62</v>
      </c>
      <c r="BO28" s="14">
        <v>75</v>
      </c>
      <c r="BP28" s="14">
        <v>62</v>
      </c>
      <c r="BQ28" s="14">
        <v>59</v>
      </c>
      <c r="BR28" s="16">
        <v>309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108</v>
      </c>
      <c r="R29" s="17">
        <v>106</v>
      </c>
      <c r="S29" s="17">
        <v>117</v>
      </c>
      <c r="T29" s="17">
        <v>112</v>
      </c>
      <c r="U29" s="17">
        <v>103</v>
      </c>
      <c r="V29" s="17">
        <v>546</v>
      </c>
      <c r="W29" s="276" t="s">
        <v>12</v>
      </c>
      <c r="X29" s="277"/>
      <c r="Y29" s="17">
        <v>98</v>
      </c>
      <c r="Z29" s="17">
        <v>124</v>
      </c>
      <c r="AA29" s="17">
        <v>142</v>
      </c>
      <c r="AB29" s="17">
        <v>136</v>
      </c>
      <c r="AC29" s="17">
        <v>139</v>
      </c>
      <c r="AD29" s="17">
        <v>639</v>
      </c>
      <c r="AI29" s="274" t="s">
        <v>12</v>
      </c>
      <c r="AJ29" s="275"/>
      <c r="AK29" s="17">
        <v>1</v>
      </c>
      <c r="AL29" s="17">
        <v>1</v>
      </c>
      <c r="AM29" s="17">
        <v>0</v>
      </c>
      <c r="AN29" s="17">
        <v>1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3</v>
      </c>
      <c r="AU29" s="17">
        <v>2</v>
      </c>
      <c r="AV29" s="17">
        <v>1</v>
      </c>
      <c r="AW29" s="17">
        <v>0</v>
      </c>
      <c r="AX29" s="17">
        <v>6</v>
      </c>
      <c r="BC29" s="274" t="s">
        <v>12</v>
      </c>
      <c r="BD29" s="275"/>
      <c r="BE29" s="17">
        <v>109</v>
      </c>
      <c r="BF29" s="17">
        <v>107</v>
      </c>
      <c r="BG29" s="17">
        <v>117</v>
      </c>
      <c r="BH29" s="17">
        <v>113</v>
      </c>
      <c r="BI29" s="17">
        <v>103</v>
      </c>
      <c r="BJ29" s="17">
        <v>549</v>
      </c>
      <c r="BK29" s="276" t="s">
        <v>12</v>
      </c>
      <c r="BL29" s="277"/>
      <c r="BM29" s="17">
        <v>98</v>
      </c>
      <c r="BN29" s="17">
        <v>127</v>
      </c>
      <c r="BO29" s="17">
        <v>144</v>
      </c>
      <c r="BP29" s="17">
        <v>137</v>
      </c>
      <c r="BQ29" s="17">
        <v>139</v>
      </c>
      <c r="BR29" s="17">
        <v>645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788</v>
      </c>
      <c r="D32" s="346">
        <v>837</v>
      </c>
      <c r="E32" s="348">
        <v>1625</v>
      </c>
      <c r="F32" s="344">
        <v>0</v>
      </c>
      <c r="G32" s="346">
        <v>0</v>
      </c>
      <c r="H32" s="348">
        <v>0</v>
      </c>
      <c r="I32" s="338">
        <v>788</v>
      </c>
      <c r="J32" s="340">
        <v>837</v>
      </c>
      <c r="K32" s="342">
        <v>1625</v>
      </c>
      <c r="O32" s="274" t="s">
        <v>13</v>
      </c>
      <c r="P32" s="278"/>
      <c r="Q32" s="203">
        <v>88</v>
      </c>
      <c r="R32" s="204">
        <v>83</v>
      </c>
      <c r="S32" s="204">
        <v>63</v>
      </c>
      <c r="T32" s="204">
        <v>58</v>
      </c>
      <c r="U32" s="204">
        <v>66</v>
      </c>
      <c r="V32" s="204">
        <v>358</v>
      </c>
      <c r="W32" s="286" t="s">
        <v>13</v>
      </c>
      <c r="X32" s="287"/>
      <c r="Y32" s="204">
        <v>65</v>
      </c>
      <c r="Z32" s="204">
        <v>57</v>
      </c>
      <c r="AA32" s="204">
        <v>59</v>
      </c>
      <c r="AB32" s="204">
        <v>45</v>
      </c>
      <c r="AC32" s="204">
        <v>55</v>
      </c>
      <c r="AD32" s="205">
        <v>281</v>
      </c>
      <c r="AI32" s="274" t="s">
        <v>13</v>
      </c>
      <c r="AJ32" s="278"/>
      <c r="AK32" s="203">
        <v>1</v>
      </c>
      <c r="AL32" s="204"/>
      <c r="AM32" s="204">
        <v>1</v>
      </c>
      <c r="AN32" s="204"/>
      <c r="AO32" s="204"/>
      <c r="AP32" s="204">
        <v>2</v>
      </c>
      <c r="AQ32" s="286" t="s">
        <v>13</v>
      </c>
      <c r="AR32" s="287"/>
      <c r="AS32" s="204"/>
      <c r="AT32" s="204"/>
      <c r="AU32" s="204"/>
      <c r="AV32" s="204">
        <v>1</v>
      </c>
      <c r="AW32" s="204"/>
      <c r="AX32" s="205">
        <v>1</v>
      </c>
      <c r="BC32" s="274" t="s">
        <v>13</v>
      </c>
      <c r="BD32" s="278"/>
      <c r="BE32" s="203">
        <v>89</v>
      </c>
      <c r="BF32" s="203">
        <v>83</v>
      </c>
      <c r="BG32" s="203">
        <v>64</v>
      </c>
      <c r="BH32" s="203">
        <v>58</v>
      </c>
      <c r="BI32" s="203">
        <v>66</v>
      </c>
      <c r="BJ32" s="204">
        <v>360</v>
      </c>
      <c r="BK32" s="288" t="s">
        <v>13</v>
      </c>
      <c r="BL32" s="288"/>
      <c r="BM32" s="203">
        <v>65</v>
      </c>
      <c r="BN32" s="203">
        <v>57</v>
      </c>
      <c r="BO32" s="203">
        <v>59</v>
      </c>
      <c r="BP32" s="203">
        <v>46</v>
      </c>
      <c r="BQ32" s="203">
        <v>55</v>
      </c>
      <c r="BR32" s="205">
        <v>282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66</v>
      </c>
      <c r="R33" s="15">
        <v>65</v>
      </c>
      <c r="S33" s="15">
        <v>68</v>
      </c>
      <c r="T33" s="15">
        <v>79</v>
      </c>
      <c r="U33" s="15">
        <v>59</v>
      </c>
      <c r="V33" s="15">
        <v>337</v>
      </c>
      <c r="W33" s="281" t="s">
        <v>15</v>
      </c>
      <c r="X33" s="282"/>
      <c r="Y33" s="15">
        <v>57</v>
      </c>
      <c r="Z33" s="15">
        <v>59</v>
      </c>
      <c r="AA33" s="15">
        <v>50</v>
      </c>
      <c r="AB33" s="15">
        <v>56</v>
      </c>
      <c r="AC33" s="15">
        <v>50</v>
      </c>
      <c r="AD33" s="16">
        <v>272</v>
      </c>
      <c r="AI33" s="274" t="s">
        <v>15</v>
      </c>
      <c r="AJ33" s="278"/>
      <c r="AK33" s="14">
        <v>1</v>
      </c>
      <c r="AL33" s="15"/>
      <c r="AM33" s="15"/>
      <c r="AN33" s="15">
        <v>4</v>
      </c>
      <c r="AO33" s="15"/>
      <c r="AP33" s="15">
        <v>5</v>
      </c>
      <c r="AQ33" s="281" t="s">
        <v>15</v>
      </c>
      <c r="AR33" s="282"/>
      <c r="AS33" s="15"/>
      <c r="AT33" s="15"/>
      <c r="AU33" s="15"/>
      <c r="AV33" s="15"/>
      <c r="AW33" s="15">
        <v>1</v>
      </c>
      <c r="AX33" s="16">
        <v>1</v>
      </c>
      <c r="BC33" s="274" t="s">
        <v>15</v>
      </c>
      <c r="BD33" s="278"/>
      <c r="BE33" s="14">
        <v>67</v>
      </c>
      <c r="BF33" s="14">
        <v>65</v>
      </c>
      <c r="BG33" s="14">
        <v>68</v>
      </c>
      <c r="BH33" s="14">
        <v>83</v>
      </c>
      <c r="BI33" s="14">
        <v>59</v>
      </c>
      <c r="BJ33" s="15">
        <v>342</v>
      </c>
      <c r="BK33" s="283" t="s">
        <v>15</v>
      </c>
      <c r="BL33" s="283"/>
      <c r="BM33" s="14">
        <v>57</v>
      </c>
      <c r="BN33" s="14">
        <v>59</v>
      </c>
      <c r="BO33" s="14">
        <v>50</v>
      </c>
      <c r="BP33" s="14">
        <v>56</v>
      </c>
      <c r="BQ33" s="14">
        <v>51</v>
      </c>
      <c r="BR33" s="16">
        <v>273</v>
      </c>
    </row>
    <row r="34" spans="2:70" x14ac:dyDescent="0.15">
      <c r="B34" s="80" t="s">
        <v>46</v>
      </c>
      <c r="C34" s="330">
        <v>902</v>
      </c>
      <c r="D34" s="332">
        <v>1403</v>
      </c>
      <c r="E34" s="334">
        <v>2305</v>
      </c>
      <c r="F34" s="330">
        <v>0</v>
      </c>
      <c r="G34" s="336">
        <v>0</v>
      </c>
      <c r="H34" s="337">
        <v>0</v>
      </c>
      <c r="I34" s="324">
        <v>902</v>
      </c>
      <c r="J34" s="326">
        <v>1403</v>
      </c>
      <c r="K34" s="328">
        <v>2305</v>
      </c>
      <c r="O34" s="274" t="s">
        <v>12</v>
      </c>
      <c r="P34" s="275"/>
      <c r="Q34" s="17">
        <v>154</v>
      </c>
      <c r="R34" s="17">
        <v>148</v>
      </c>
      <c r="S34" s="17">
        <v>131</v>
      </c>
      <c r="T34" s="17">
        <v>137</v>
      </c>
      <c r="U34" s="17">
        <v>125</v>
      </c>
      <c r="V34" s="17">
        <v>695</v>
      </c>
      <c r="W34" s="276" t="s">
        <v>12</v>
      </c>
      <c r="X34" s="277"/>
      <c r="Y34" s="17">
        <v>122</v>
      </c>
      <c r="Z34" s="17">
        <v>116</v>
      </c>
      <c r="AA34" s="17">
        <v>109</v>
      </c>
      <c r="AB34" s="17">
        <v>101</v>
      </c>
      <c r="AC34" s="17">
        <v>105</v>
      </c>
      <c r="AD34" s="17">
        <v>553</v>
      </c>
      <c r="AI34" s="274" t="s">
        <v>12</v>
      </c>
      <c r="AJ34" s="275"/>
      <c r="AK34" s="17">
        <v>2</v>
      </c>
      <c r="AL34" s="17">
        <v>0</v>
      </c>
      <c r="AM34" s="17">
        <v>1</v>
      </c>
      <c r="AN34" s="17">
        <v>4</v>
      </c>
      <c r="AO34" s="17">
        <v>0</v>
      </c>
      <c r="AP34" s="17">
        <v>7</v>
      </c>
      <c r="AQ34" s="276" t="s">
        <v>12</v>
      </c>
      <c r="AR34" s="277"/>
      <c r="AS34" s="17">
        <v>0</v>
      </c>
      <c r="AT34" s="17">
        <v>0</v>
      </c>
      <c r="AU34" s="17">
        <v>0</v>
      </c>
      <c r="AV34" s="17">
        <v>1</v>
      </c>
      <c r="AW34" s="17">
        <v>1</v>
      </c>
      <c r="AX34" s="17">
        <v>2</v>
      </c>
      <c r="BC34" s="274" t="s">
        <v>12</v>
      </c>
      <c r="BD34" s="275"/>
      <c r="BE34" s="17">
        <v>156</v>
      </c>
      <c r="BF34" s="17">
        <v>148</v>
      </c>
      <c r="BG34" s="17">
        <v>132</v>
      </c>
      <c r="BH34" s="17">
        <v>141</v>
      </c>
      <c r="BI34" s="17">
        <v>125</v>
      </c>
      <c r="BJ34" s="17">
        <v>702</v>
      </c>
      <c r="BK34" s="276" t="s">
        <v>12</v>
      </c>
      <c r="BL34" s="277"/>
      <c r="BM34" s="17">
        <v>122</v>
      </c>
      <c r="BN34" s="17">
        <v>116</v>
      </c>
      <c r="BO34" s="17">
        <v>109</v>
      </c>
      <c r="BP34" s="17">
        <v>102</v>
      </c>
      <c r="BQ34" s="17">
        <v>106</v>
      </c>
      <c r="BR34" s="17">
        <v>555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203">
        <v>64</v>
      </c>
      <c r="R37" s="204">
        <v>49</v>
      </c>
      <c r="S37" s="204">
        <v>50</v>
      </c>
      <c r="T37" s="204">
        <v>67</v>
      </c>
      <c r="U37" s="204">
        <v>75</v>
      </c>
      <c r="V37" s="204">
        <v>305</v>
      </c>
      <c r="W37" s="286" t="s">
        <v>13</v>
      </c>
      <c r="X37" s="287"/>
      <c r="Y37" s="204">
        <v>68</v>
      </c>
      <c r="Z37" s="204">
        <v>76</v>
      </c>
      <c r="AA37" s="204">
        <v>65</v>
      </c>
      <c r="AB37" s="204">
        <v>79</v>
      </c>
      <c r="AC37" s="204">
        <v>64</v>
      </c>
      <c r="AD37" s="205">
        <v>352</v>
      </c>
      <c r="AI37" s="274" t="s">
        <v>13</v>
      </c>
      <c r="AJ37" s="278"/>
      <c r="AK37" s="203"/>
      <c r="AL37" s="204"/>
      <c r="AM37" s="204">
        <v>1</v>
      </c>
      <c r="AN37" s="204"/>
      <c r="AO37" s="204"/>
      <c r="AP37" s="204">
        <v>1</v>
      </c>
      <c r="AQ37" s="286" t="s">
        <v>13</v>
      </c>
      <c r="AR37" s="287"/>
      <c r="AS37" s="204"/>
      <c r="AT37" s="204"/>
      <c r="AU37" s="204"/>
      <c r="AV37" s="204"/>
      <c r="AW37" s="204"/>
      <c r="AX37" s="205">
        <v>0</v>
      </c>
      <c r="BC37" s="274" t="s">
        <v>13</v>
      </c>
      <c r="BD37" s="278"/>
      <c r="BE37" s="203">
        <v>64</v>
      </c>
      <c r="BF37" s="203">
        <v>49</v>
      </c>
      <c r="BG37" s="203">
        <v>51</v>
      </c>
      <c r="BH37" s="203">
        <v>67</v>
      </c>
      <c r="BI37" s="203">
        <v>75</v>
      </c>
      <c r="BJ37" s="204">
        <v>306</v>
      </c>
      <c r="BK37" s="288" t="s">
        <v>13</v>
      </c>
      <c r="BL37" s="288"/>
      <c r="BM37" s="203">
        <v>68</v>
      </c>
      <c r="BN37" s="203">
        <v>76</v>
      </c>
      <c r="BO37" s="203">
        <v>65</v>
      </c>
      <c r="BP37" s="203">
        <v>79</v>
      </c>
      <c r="BQ37" s="203">
        <v>64</v>
      </c>
      <c r="BR37" s="205">
        <v>352</v>
      </c>
    </row>
    <row r="38" spans="2:70" ht="14.25" thickBot="1" x14ac:dyDescent="0.2">
      <c r="B38" s="135" t="s">
        <v>41</v>
      </c>
      <c r="C38" s="308">
        <v>0.1678</v>
      </c>
      <c r="D38" s="309">
        <v>0.16289999999999999</v>
      </c>
      <c r="E38" s="310">
        <v>0.16520000000000001</v>
      </c>
      <c r="F38" s="308">
        <v>0</v>
      </c>
      <c r="G38" s="309">
        <v>0</v>
      </c>
      <c r="H38" s="311">
        <v>0</v>
      </c>
      <c r="I38" s="305">
        <v>0.16619999999999999</v>
      </c>
      <c r="J38" s="306">
        <v>0.1613</v>
      </c>
      <c r="K38" s="307">
        <v>0.1636</v>
      </c>
      <c r="O38" s="274" t="s">
        <v>15</v>
      </c>
      <c r="P38" s="278"/>
      <c r="Q38" s="14">
        <v>43</v>
      </c>
      <c r="R38" s="15">
        <v>62</v>
      </c>
      <c r="S38" s="15">
        <v>71</v>
      </c>
      <c r="T38" s="15">
        <v>58</v>
      </c>
      <c r="U38" s="15">
        <v>72</v>
      </c>
      <c r="V38" s="15">
        <v>306</v>
      </c>
      <c r="W38" s="281" t="s">
        <v>15</v>
      </c>
      <c r="X38" s="282"/>
      <c r="Y38" s="15">
        <v>61</v>
      </c>
      <c r="Z38" s="15">
        <v>76</v>
      </c>
      <c r="AA38" s="15">
        <v>87</v>
      </c>
      <c r="AB38" s="15">
        <v>65</v>
      </c>
      <c r="AC38" s="15">
        <v>92</v>
      </c>
      <c r="AD38" s="16">
        <v>381</v>
      </c>
      <c r="AI38" s="274" t="s">
        <v>15</v>
      </c>
      <c r="AJ38" s="278"/>
      <c r="AK38" s="14"/>
      <c r="AL38" s="15"/>
      <c r="AM38" s="15"/>
      <c r="AN38" s="15"/>
      <c r="AO38" s="15"/>
      <c r="AP38" s="15">
        <v>0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43</v>
      </c>
      <c r="BF38" s="14">
        <v>62</v>
      </c>
      <c r="BG38" s="14">
        <v>71</v>
      </c>
      <c r="BH38" s="14">
        <v>58</v>
      </c>
      <c r="BI38" s="14">
        <v>72</v>
      </c>
      <c r="BJ38" s="15">
        <v>306</v>
      </c>
      <c r="BK38" s="283" t="s">
        <v>15</v>
      </c>
      <c r="BL38" s="283"/>
      <c r="BM38" s="14">
        <v>61</v>
      </c>
      <c r="BN38" s="14">
        <v>76</v>
      </c>
      <c r="BO38" s="14">
        <v>87</v>
      </c>
      <c r="BP38" s="14">
        <v>65</v>
      </c>
      <c r="BQ38" s="14">
        <v>92</v>
      </c>
      <c r="BR38" s="16">
        <v>381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34"/>
      <c r="O39" s="274" t="s">
        <v>12</v>
      </c>
      <c r="P39" s="275"/>
      <c r="Q39" s="17">
        <v>107</v>
      </c>
      <c r="R39" s="17">
        <v>111</v>
      </c>
      <c r="S39" s="17">
        <v>121</v>
      </c>
      <c r="T39" s="17">
        <v>125</v>
      </c>
      <c r="U39" s="17">
        <v>147</v>
      </c>
      <c r="V39" s="17">
        <v>611</v>
      </c>
      <c r="W39" s="276" t="s">
        <v>12</v>
      </c>
      <c r="X39" s="277"/>
      <c r="Y39" s="17">
        <v>129</v>
      </c>
      <c r="Z39" s="17">
        <v>152</v>
      </c>
      <c r="AA39" s="17">
        <v>152</v>
      </c>
      <c r="AB39" s="17">
        <v>144</v>
      </c>
      <c r="AC39" s="17">
        <v>156</v>
      </c>
      <c r="AD39" s="17">
        <v>733</v>
      </c>
      <c r="AI39" s="274" t="s">
        <v>12</v>
      </c>
      <c r="AJ39" s="275"/>
      <c r="AK39" s="17">
        <v>0</v>
      </c>
      <c r="AL39" s="17">
        <v>0</v>
      </c>
      <c r="AM39" s="17">
        <v>1</v>
      </c>
      <c r="AN39" s="17">
        <v>0</v>
      </c>
      <c r="AO39" s="17">
        <v>0</v>
      </c>
      <c r="AP39" s="17">
        <v>1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107</v>
      </c>
      <c r="BF39" s="17">
        <v>111</v>
      </c>
      <c r="BG39" s="17">
        <v>122</v>
      </c>
      <c r="BH39" s="17">
        <v>125</v>
      </c>
      <c r="BI39" s="17">
        <v>147</v>
      </c>
      <c r="BJ39" s="17">
        <v>612</v>
      </c>
      <c r="BK39" s="276" t="s">
        <v>12</v>
      </c>
      <c r="BL39" s="277"/>
      <c r="BM39" s="17">
        <v>129</v>
      </c>
      <c r="BN39" s="17">
        <v>152</v>
      </c>
      <c r="BO39" s="17">
        <v>152</v>
      </c>
      <c r="BP39" s="17">
        <v>144</v>
      </c>
      <c r="BQ39" s="17">
        <v>156</v>
      </c>
      <c r="BR39" s="17">
        <v>733</v>
      </c>
    </row>
    <row r="40" spans="2:70" x14ac:dyDescent="0.15">
      <c r="B40" s="82" t="s">
        <v>43</v>
      </c>
      <c r="C40" s="297">
        <v>0.192</v>
      </c>
      <c r="D40" s="299">
        <v>0.27300000000000002</v>
      </c>
      <c r="E40" s="301">
        <v>0.23430000000000001</v>
      </c>
      <c r="F40" s="297">
        <v>0</v>
      </c>
      <c r="G40" s="299">
        <v>0</v>
      </c>
      <c r="H40" s="303">
        <v>0</v>
      </c>
      <c r="I40" s="291">
        <v>0.1903</v>
      </c>
      <c r="J40" s="293">
        <v>0.27029999999999998</v>
      </c>
      <c r="K40" s="295">
        <v>0.2321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203">
        <v>90</v>
      </c>
      <c r="R42" s="204">
        <v>89</v>
      </c>
      <c r="S42" s="204">
        <v>85</v>
      </c>
      <c r="T42" s="204">
        <v>84</v>
      </c>
      <c r="U42" s="204">
        <v>88</v>
      </c>
      <c r="V42" s="204">
        <v>436</v>
      </c>
      <c r="W42" s="286" t="s">
        <v>13</v>
      </c>
      <c r="X42" s="287"/>
      <c r="Y42" s="204">
        <v>81</v>
      </c>
      <c r="Z42" s="204">
        <v>94</v>
      </c>
      <c r="AA42" s="204">
        <v>94</v>
      </c>
      <c r="AB42" s="204">
        <v>79</v>
      </c>
      <c r="AC42" s="204">
        <v>32</v>
      </c>
      <c r="AD42" s="205">
        <v>380</v>
      </c>
      <c r="AI42" s="274" t="s">
        <v>13</v>
      </c>
      <c r="AJ42" s="278"/>
      <c r="AK42" s="203"/>
      <c r="AL42" s="204"/>
      <c r="AM42" s="204"/>
      <c r="AN42" s="204"/>
      <c r="AO42" s="204"/>
      <c r="AP42" s="204">
        <v>0</v>
      </c>
      <c r="AQ42" s="286" t="s">
        <v>13</v>
      </c>
      <c r="AR42" s="287"/>
      <c r="AS42" s="204"/>
      <c r="AT42" s="204"/>
      <c r="AU42" s="204"/>
      <c r="AV42" s="204"/>
      <c r="AW42" s="204"/>
      <c r="AX42" s="205">
        <v>0</v>
      </c>
      <c r="BC42" s="274" t="s">
        <v>13</v>
      </c>
      <c r="BD42" s="278"/>
      <c r="BE42" s="203">
        <v>90</v>
      </c>
      <c r="BF42" s="203">
        <v>89</v>
      </c>
      <c r="BG42" s="203">
        <v>85</v>
      </c>
      <c r="BH42" s="203">
        <v>84</v>
      </c>
      <c r="BI42" s="203">
        <v>88</v>
      </c>
      <c r="BJ42" s="205">
        <v>436</v>
      </c>
      <c r="BK42" s="288" t="s">
        <v>13</v>
      </c>
      <c r="BL42" s="288"/>
      <c r="BM42" s="203">
        <v>81</v>
      </c>
      <c r="BN42" s="203">
        <v>94</v>
      </c>
      <c r="BO42" s="203">
        <v>94</v>
      </c>
      <c r="BP42" s="203">
        <v>79</v>
      </c>
      <c r="BQ42" s="203">
        <v>32</v>
      </c>
      <c r="BR42" s="205">
        <v>380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82</v>
      </c>
      <c r="R43" s="15">
        <v>86</v>
      </c>
      <c r="S43" s="15">
        <v>82</v>
      </c>
      <c r="T43" s="15">
        <v>93</v>
      </c>
      <c r="U43" s="15">
        <v>113</v>
      </c>
      <c r="V43" s="15">
        <v>456</v>
      </c>
      <c r="W43" s="281" t="s">
        <v>15</v>
      </c>
      <c r="X43" s="282"/>
      <c r="Y43" s="15">
        <v>102</v>
      </c>
      <c r="Z43" s="15">
        <v>99</v>
      </c>
      <c r="AA43" s="15">
        <v>102</v>
      </c>
      <c r="AB43" s="15">
        <v>125</v>
      </c>
      <c r="AC43" s="15">
        <v>62</v>
      </c>
      <c r="AD43" s="160">
        <v>490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82</v>
      </c>
      <c r="BF43" s="14">
        <v>86</v>
      </c>
      <c r="BG43" s="14">
        <v>82</v>
      </c>
      <c r="BH43" s="14">
        <v>93</v>
      </c>
      <c r="BI43" s="14">
        <v>113</v>
      </c>
      <c r="BJ43" s="15">
        <v>456</v>
      </c>
      <c r="BK43" s="283" t="s">
        <v>15</v>
      </c>
      <c r="BL43" s="283"/>
      <c r="BM43" s="14">
        <v>102</v>
      </c>
      <c r="BN43" s="14">
        <v>99</v>
      </c>
      <c r="BO43" s="14">
        <v>102</v>
      </c>
      <c r="BP43" s="14">
        <v>125</v>
      </c>
      <c r="BQ43" s="14">
        <v>62</v>
      </c>
      <c r="BR43" s="16">
        <v>490</v>
      </c>
    </row>
    <row r="44" spans="2:70" x14ac:dyDescent="0.15">
      <c r="O44" s="274" t="s">
        <v>12</v>
      </c>
      <c r="P44" s="275"/>
      <c r="Q44" s="17">
        <v>172</v>
      </c>
      <c r="R44" s="17">
        <v>175</v>
      </c>
      <c r="S44" s="17">
        <v>167</v>
      </c>
      <c r="T44" s="17">
        <v>177</v>
      </c>
      <c r="U44" s="17">
        <v>201</v>
      </c>
      <c r="V44" s="17">
        <v>892</v>
      </c>
      <c r="W44" s="276" t="s">
        <v>12</v>
      </c>
      <c r="X44" s="277"/>
      <c r="Y44" s="17">
        <v>183</v>
      </c>
      <c r="Z44" s="17">
        <v>193</v>
      </c>
      <c r="AA44" s="17">
        <v>196</v>
      </c>
      <c r="AB44" s="17">
        <v>204</v>
      </c>
      <c r="AC44" s="17">
        <v>94</v>
      </c>
      <c r="AD44" s="17">
        <v>870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172</v>
      </c>
      <c r="BF44" s="17">
        <v>175</v>
      </c>
      <c r="BG44" s="17">
        <v>167</v>
      </c>
      <c r="BH44" s="17">
        <v>177</v>
      </c>
      <c r="BI44" s="17">
        <v>201</v>
      </c>
      <c r="BJ44" s="17">
        <v>892</v>
      </c>
      <c r="BK44" s="276" t="s">
        <v>12</v>
      </c>
      <c r="BL44" s="277"/>
      <c r="BM44" s="17">
        <v>183</v>
      </c>
      <c r="BN44" s="17">
        <v>193</v>
      </c>
      <c r="BO44" s="17">
        <v>196</v>
      </c>
      <c r="BP44" s="17">
        <v>204</v>
      </c>
      <c r="BQ44" s="17">
        <v>94</v>
      </c>
      <c r="BR44" s="17">
        <v>870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203">
        <v>52</v>
      </c>
      <c r="R47" s="204">
        <v>59</v>
      </c>
      <c r="S47" s="204">
        <v>56</v>
      </c>
      <c r="T47" s="204">
        <v>54</v>
      </c>
      <c r="U47" s="204">
        <v>45</v>
      </c>
      <c r="V47" s="204">
        <v>266</v>
      </c>
      <c r="W47" s="286" t="s">
        <v>13</v>
      </c>
      <c r="X47" s="287"/>
      <c r="Y47" s="204">
        <v>42</v>
      </c>
      <c r="Z47" s="204">
        <v>27</v>
      </c>
      <c r="AA47" s="204">
        <v>29</v>
      </c>
      <c r="AB47" s="204">
        <v>29</v>
      </c>
      <c r="AC47" s="204">
        <v>24</v>
      </c>
      <c r="AD47" s="205">
        <v>151</v>
      </c>
      <c r="AI47" s="274" t="s">
        <v>13</v>
      </c>
      <c r="AJ47" s="278"/>
      <c r="AK47" s="203"/>
      <c r="AL47" s="204"/>
      <c r="AM47" s="204"/>
      <c r="AN47" s="204"/>
      <c r="AO47" s="204"/>
      <c r="AP47" s="204">
        <v>0</v>
      </c>
      <c r="AQ47" s="286" t="s">
        <v>13</v>
      </c>
      <c r="AR47" s="287"/>
      <c r="AS47" s="204"/>
      <c r="AT47" s="204"/>
      <c r="AU47" s="204"/>
      <c r="AV47" s="204"/>
      <c r="AW47" s="204"/>
      <c r="AX47" s="205">
        <v>0</v>
      </c>
      <c r="BC47" s="274" t="s">
        <v>13</v>
      </c>
      <c r="BD47" s="278"/>
      <c r="BE47" s="203">
        <v>52</v>
      </c>
      <c r="BF47" s="203">
        <v>59</v>
      </c>
      <c r="BG47" s="203">
        <v>56</v>
      </c>
      <c r="BH47" s="203">
        <v>54</v>
      </c>
      <c r="BI47" s="203">
        <v>45</v>
      </c>
      <c r="BJ47" s="204">
        <v>266</v>
      </c>
      <c r="BK47" s="288" t="s">
        <v>13</v>
      </c>
      <c r="BL47" s="288"/>
      <c r="BM47" s="203">
        <v>42</v>
      </c>
      <c r="BN47" s="203">
        <v>27</v>
      </c>
      <c r="BO47" s="203">
        <v>29</v>
      </c>
      <c r="BP47" s="203">
        <v>29</v>
      </c>
      <c r="BQ47" s="203">
        <v>24</v>
      </c>
      <c r="BR47" s="205">
        <v>151</v>
      </c>
    </row>
    <row r="48" spans="2:70" ht="14.25" thickBot="1" x14ac:dyDescent="0.2">
      <c r="O48" s="274" t="s">
        <v>15</v>
      </c>
      <c r="P48" s="278"/>
      <c r="Q48" s="14">
        <v>58</v>
      </c>
      <c r="R48" s="15">
        <v>84</v>
      </c>
      <c r="S48" s="15">
        <v>69</v>
      </c>
      <c r="T48" s="15">
        <v>61</v>
      </c>
      <c r="U48" s="15">
        <v>61</v>
      </c>
      <c r="V48" s="15">
        <v>333</v>
      </c>
      <c r="W48" s="281" t="s">
        <v>15</v>
      </c>
      <c r="X48" s="282"/>
      <c r="Y48" s="15">
        <v>46</v>
      </c>
      <c r="Z48" s="15">
        <v>47</v>
      </c>
      <c r="AA48" s="15">
        <v>60</v>
      </c>
      <c r="AB48" s="15">
        <v>57</v>
      </c>
      <c r="AC48" s="15">
        <v>61</v>
      </c>
      <c r="AD48" s="16">
        <v>271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58</v>
      </c>
      <c r="BF48" s="14">
        <v>84</v>
      </c>
      <c r="BG48" s="14">
        <v>69</v>
      </c>
      <c r="BH48" s="14">
        <v>61</v>
      </c>
      <c r="BI48" s="14">
        <v>61</v>
      </c>
      <c r="BJ48" s="15">
        <v>333</v>
      </c>
      <c r="BK48" s="283" t="s">
        <v>15</v>
      </c>
      <c r="BL48" s="283"/>
      <c r="BM48" s="14">
        <v>46</v>
      </c>
      <c r="BN48" s="14">
        <v>47</v>
      </c>
      <c r="BO48" s="14">
        <v>60</v>
      </c>
      <c r="BP48" s="14">
        <v>57</v>
      </c>
      <c r="BQ48" s="14">
        <v>61</v>
      </c>
      <c r="BR48" s="16">
        <v>271</v>
      </c>
    </row>
    <row r="49" spans="15:76" x14ac:dyDescent="0.15">
      <c r="O49" s="274" t="s">
        <v>12</v>
      </c>
      <c r="P49" s="275"/>
      <c r="Q49" s="17">
        <v>110</v>
      </c>
      <c r="R49" s="17">
        <v>143</v>
      </c>
      <c r="S49" s="17">
        <v>125</v>
      </c>
      <c r="T49" s="17">
        <v>115</v>
      </c>
      <c r="U49" s="17">
        <v>106</v>
      </c>
      <c r="V49" s="17">
        <v>599</v>
      </c>
      <c r="W49" s="276" t="s">
        <v>12</v>
      </c>
      <c r="X49" s="277"/>
      <c r="Y49" s="17">
        <v>88</v>
      </c>
      <c r="Z49" s="17">
        <v>74</v>
      </c>
      <c r="AA49" s="17">
        <v>89</v>
      </c>
      <c r="AB49" s="17">
        <v>86</v>
      </c>
      <c r="AC49" s="17">
        <v>85</v>
      </c>
      <c r="AD49" s="17">
        <v>422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110</v>
      </c>
      <c r="BF49" s="17">
        <v>143</v>
      </c>
      <c r="BG49" s="17">
        <v>125</v>
      </c>
      <c r="BH49" s="17">
        <v>115</v>
      </c>
      <c r="BI49" s="17">
        <v>106</v>
      </c>
      <c r="BJ49" s="17">
        <v>599</v>
      </c>
      <c r="BK49" s="276" t="s">
        <v>12</v>
      </c>
      <c r="BL49" s="277"/>
      <c r="BM49" s="17">
        <v>88</v>
      </c>
      <c r="BN49" s="17">
        <v>74</v>
      </c>
      <c r="BO49" s="17">
        <v>89</v>
      </c>
      <c r="BP49" s="17">
        <v>86</v>
      </c>
      <c r="BQ49" s="17">
        <v>85</v>
      </c>
      <c r="BR49" s="17">
        <v>422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203">
        <v>26</v>
      </c>
      <c r="R52" s="204">
        <v>15</v>
      </c>
      <c r="S52" s="204">
        <v>21</v>
      </c>
      <c r="T52" s="204">
        <v>15</v>
      </c>
      <c r="U52" s="204">
        <v>8</v>
      </c>
      <c r="V52" s="204">
        <v>85</v>
      </c>
      <c r="W52" s="286" t="s">
        <v>13</v>
      </c>
      <c r="X52" s="287"/>
      <c r="Y52" s="204">
        <v>6</v>
      </c>
      <c r="Z52" s="204">
        <v>2</v>
      </c>
      <c r="AA52" s="204">
        <v>6</v>
      </c>
      <c r="AB52" s="204">
        <v>5</v>
      </c>
      <c r="AC52" s="204">
        <v>1</v>
      </c>
      <c r="AD52" s="205">
        <v>20</v>
      </c>
      <c r="AI52" s="274" t="s">
        <v>13</v>
      </c>
      <c r="AJ52" s="278"/>
      <c r="AK52" s="203"/>
      <c r="AL52" s="204"/>
      <c r="AM52" s="204"/>
      <c r="AN52" s="204"/>
      <c r="AO52" s="204"/>
      <c r="AP52" s="204">
        <v>0</v>
      </c>
      <c r="AQ52" s="286" t="s">
        <v>13</v>
      </c>
      <c r="AR52" s="287"/>
      <c r="AS52" s="204"/>
      <c r="AT52" s="204"/>
      <c r="AU52" s="204"/>
      <c r="AV52" s="204"/>
      <c r="AW52" s="204"/>
      <c r="AX52" s="205">
        <v>0</v>
      </c>
      <c r="BC52" s="274" t="s">
        <v>13</v>
      </c>
      <c r="BD52" s="278"/>
      <c r="BE52" s="203">
        <v>26</v>
      </c>
      <c r="BF52" s="203">
        <v>15</v>
      </c>
      <c r="BG52" s="203">
        <v>21</v>
      </c>
      <c r="BH52" s="203">
        <v>15</v>
      </c>
      <c r="BI52" s="203">
        <v>8</v>
      </c>
      <c r="BJ52" s="204">
        <v>85</v>
      </c>
      <c r="BK52" s="288" t="s">
        <v>13</v>
      </c>
      <c r="BL52" s="288"/>
      <c r="BM52" s="203">
        <v>6</v>
      </c>
      <c r="BN52" s="203">
        <v>2</v>
      </c>
      <c r="BO52" s="203">
        <v>6</v>
      </c>
      <c r="BP52" s="203">
        <v>5</v>
      </c>
      <c r="BQ52" s="203">
        <v>1</v>
      </c>
      <c r="BR52" s="205">
        <v>20</v>
      </c>
    </row>
    <row r="53" spans="15:76" ht="14.25" thickBot="1" x14ac:dyDescent="0.2">
      <c r="O53" s="274" t="s">
        <v>15</v>
      </c>
      <c r="P53" s="278"/>
      <c r="Q53" s="14">
        <v>42</v>
      </c>
      <c r="R53" s="15">
        <v>49</v>
      </c>
      <c r="S53" s="15">
        <v>49</v>
      </c>
      <c r="T53" s="15">
        <v>33</v>
      </c>
      <c r="U53" s="15">
        <v>33</v>
      </c>
      <c r="V53" s="15">
        <v>206</v>
      </c>
      <c r="W53" s="281" t="s">
        <v>15</v>
      </c>
      <c r="X53" s="282"/>
      <c r="Y53" s="15">
        <v>25</v>
      </c>
      <c r="Z53" s="15">
        <v>29</v>
      </c>
      <c r="AA53" s="15">
        <v>13</v>
      </c>
      <c r="AB53" s="15">
        <v>9</v>
      </c>
      <c r="AC53" s="15">
        <v>12</v>
      </c>
      <c r="AD53" s="16">
        <v>88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42</v>
      </c>
      <c r="BF53" s="14">
        <v>49</v>
      </c>
      <c r="BG53" s="14">
        <v>49</v>
      </c>
      <c r="BH53" s="14">
        <v>33</v>
      </c>
      <c r="BI53" s="14">
        <v>33</v>
      </c>
      <c r="BJ53" s="15">
        <v>206</v>
      </c>
      <c r="BK53" s="283" t="s">
        <v>15</v>
      </c>
      <c r="BL53" s="283"/>
      <c r="BM53" s="14">
        <v>25</v>
      </c>
      <c r="BN53" s="14">
        <v>29</v>
      </c>
      <c r="BO53" s="14">
        <v>13</v>
      </c>
      <c r="BP53" s="14">
        <v>9</v>
      </c>
      <c r="BQ53" s="14">
        <v>12</v>
      </c>
      <c r="BR53" s="16">
        <v>88</v>
      </c>
    </row>
    <row r="54" spans="15:76" x14ac:dyDescent="0.15">
      <c r="O54" s="274" t="s">
        <v>12</v>
      </c>
      <c r="P54" s="275"/>
      <c r="Q54" s="17">
        <v>68</v>
      </c>
      <c r="R54" s="17">
        <v>64</v>
      </c>
      <c r="S54" s="17">
        <v>70</v>
      </c>
      <c r="T54" s="17">
        <v>48</v>
      </c>
      <c r="U54" s="17">
        <v>41</v>
      </c>
      <c r="V54" s="17">
        <v>291</v>
      </c>
      <c r="W54" s="276" t="s">
        <v>12</v>
      </c>
      <c r="X54" s="277"/>
      <c r="Y54" s="17">
        <v>31</v>
      </c>
      <c r="Z54" s="17">
        <v>31</v>
      </c>
      <c r="AA54" s="17">
        <v>19</v>
      </c>
      <c r="AB54" s="17">
        <v>14</v>
      </c>
      <c r="AC54" s="17">
        <v>13</v>
      </c>
      <c r="AD54" s="17">
        <v>108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68</v>
      </c>
      <c r="BF54" s="17">
        <v>64</v>
      </c>
      <c r="BG54" s="17">
        <v>70</v>
      </c>
      <c r="BH54" s="17">
        <v>48</v>
      </c>
      <c r="BI54" s="17">
        <v>41</v>
      </c>
      <c r="BJ54" s="17">
        <v>291</v>
      </c>
      <c r="BK54" s="276" t="s">
        <v>12</v>
      </c>
      <c r="BL54" s="277"/>
      <c r="BM54" s="17">
        <v>31</v>
      </c>
      <c r="BN54" s="17">
        <v>31</v>
      </c>
      <c r="BO54" s="17">
        <v>19</v>
      </c>
      <c r="BP54" s="17">
        <v>14</v>
      </c>
      <c r="BQ54" s="17">
        <v>13</v>
      </c>
      <c r="BR54" s="17">
        <v>108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203"/>
      <c r="R57" s="204"/>
      <c r="S57" s="204"/>
      <c r="T57" s="204"/>
      <c r="U57" s="204"/>
      <c r="V57" s="204">
        <v>0</v>
      </c>
      <c r="W57" s="284" t="s">
        <v>13</v>
      </c>
      <c r="X57" s="285"/>
      <c r="Y57" s="204"/>
      <c r="Z57" s="204"/>
      <c r="AA57" s="204"/>
      <c r="AB57" s="204"/>
      <c r="AC57" s="204"/>
      <c r="AD57" s="205">
        <v>0</v>
      </c>
      <c r="AI57" s="274" t="s">
        <v>13</v>
      </c>
      <c r="AJ57" s="278"/>
      <c r="AK57" s="203"/>
      <c r="AL57" s="204"/>
      <c r="AM57" s="204"/>
      <c r="AN57" s="204"/>
      <c r="AO57" s="204"/>
      <c r="AP57" s="204">
        <v>0</v>
      </c>
      <c r="AQ57" s="286" t="s">
        <v>13</v>
      </c>
      <c r="AR57" s="287"/>
      <c r="AS57" s="204"/>
      <c r="AT57" s="204"/>
      <c r="AU57" s="204"/>
      <c r="AV57" s="204"/>
      <c r="AW57" s="204"/>
      <c r="AX57" s="205">
        <v>0</v>
      </c>
      <c r="BC57" s="274" t="s">
        <v>13</v>
      </c>
      <c r="BD57" s="278"/>
      <c r="BE57" s="203">
        <v>0</v>
      </c>
      <c r="BF57" s="203">
        <v>0</v>
      </c>
      <c r="BG57" s="203">
        <v>0</v>
      </c>
      <c r="BH57" s="203">
        <v>0</v>
      </c>
      <c r="BI57" s="203">
        <v>0</v>
      </c>
      <c r="BJ57" s="204">
        <v>0</v>
      </c>
      <c r="BK57" s="288" t="s">
        <v>13</v>
      </c>
      <c r="BL57" s="288"/>
      <c r="BM57" s="203">
        <v>0</v>
      </c>
      <c r="BN57" s="203">
        <v>0</v>
      </c>
      <c r="BO57" s="203">
        <v>0</v>
      </c>
      <c r="BP57" s="203">
        <v>0</v>
      </c>
      <c r="BQ57" s="203">
        <v>0</v>
      </c>
      <c r="BR57" s="205">
        <v>0</v>
      </c>
    </row>
    <row r="58" spans="15:76" ht="14.25" thickBot="1" x14ac:dyDescent="0.2">
      <c r="O58" s="274" t="s">
        <v>15</v>
      </c>
      <c r="P58" s="278"/>
      <c r="Q58" s="14">
        <v>6</v>
      </c>
      <c r="R58" s="15">
        <v>4</v>
      </c>
      <c r="S58" s="15"/>
      <c r="T58" s="15">
        <v>4</v>
      </c>
      <c r="U58" s="15">
        <v>1</v>
      </c>
      <c r="V58" s="15">
        <v>15</v>
      </c>
      <c r="W58" s="279" t="s">
        <v>15</v>
      </c>
      <c r="X58" s="280"/>
      <c r="Y58" s="15"/>
      <c r="Z58" s="15"/>
      <c r="AA58" s="15"/>
      <c r="AB58" s="15"/>
      <c r="AC58" s="15"/>
      <c r="AD58" s="16">
        <v>0</v>
      </c>
      <c r="AI58" s="274" t="s">
        <v>15</v>
      </c>
      <c r="AJ58" s="278"/>
      <c r="AK58" s="14"/>
      <c r="AL58" s="15"/>
      <c r="AM58" s="15"/>
      <c r="AN58" s="15"/>
      <c r="AO58" s="15"/>
      <c r="AP58" s="15">
        <v>0</v>
      </c>
      <c r="AQ58" s="281" t="s">
        <v>15</v>
      </c>
      <c r="AR58" s="282"/>
      <c r="AS58" s="15"/>
      <c r="AT58" s="15"/>
      <c r="AU58" s="15"/>
      <c r="AV58" s="15"/>
      <c r="AW58" s="15"/>
      <c r="AX58" s="16">
        <v>0</v>
      </c>
      <c r="BC58" s="274" t="s">
        <v>15</v>
      </c>
      <c r="BD58" s="278"/>
      <c r="BE58" s="14">
        <v>6</v>
      </c>
      <c r="BF58" s="14">
        <v>4</v>
      </c>
      <c r="BG58" s="14">
        <v>0</v>
      </c>
      <c r="BH58" s="14">
        <v>4</v>
      </c>
      <c r="BI58" s="14">
        <v>1</v>
      </c>
      <c r="BJ58" s="15">
        <v>15</v>
      </c>
      <c r="BK58" s="283" t="s">
        <v>15</v>
      </c>
      <c r="BL58" s="283"/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6">
        <v>0</v>
      </c>
    </row>
    <row r="59" spans="15:76" x14ac:dyDescent="0.15">
      <c r="O59" s="274" t="s">
        <v>12</v>
      </c>
      <c r="P59" s="275"/>
      <c r="Q59" s="17">
        <v>6</v>
      </c>
      <c r="R59" s="17">
        <v>4</v>
      </c>
      <c r="S59" s="17">
        <v>0</v>
      </c>
      <c r="T59" s="17">
        <v>4</v>
      </c>
      <c r="U59" s="17">
        <v>1</v>
      </c>
      <c r="V59" s="17">
        <v>15</v>
      </c>
      <c r="W59" s="276" t="s">
        <v>12</v>
      </c>
      <c r="X59" s="277"/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6</v>
      </c>
      <c r="BF59" s="17">
        <v>4</v>
      </c>
      <c r="BG59" s="17">
        <v>0</v>
      </c>
      <c r="BH59" s="17">
        <v>4</v>
      </c>
      <c r="BI59" s="17">
        <v>1</v>
      </c>
      <c r="BJ59" s="17">
        <v>15</v>
      </c>
      <c r="BK59" s="276" t="s">
        <v>12</v>
      </c>
      <c r="BL59" s="277"/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v>514</v>
      </c>
      <c r="S62" s="258"/>
      <c r="T62" s="44"/>
      <c r="U62" s="44"/>
      <c r="V62" s="195" t="s">
        <v>16</v>
      </c>
      <c r="W62" s="257">
        <v>2493</v>
      </c>
      <c r="X62" s="258"/>
      <c r="Y62" s="44"/>
      <c r="Z62" s="44"/>
      <c r="AA62" s="195" t="s">
        <v>16</v>
      </c>
      <c r="AB62" s="257">
        <v>1690</v>
      </c>
      <c r="AC62" s="258"/>
      <c r="AD62" s="37" t="s">
        <v>16</v>
      </c>
      <c r="AE62" s="164">
        <v>788</v>
      </c>
      <c r="AF62" s="164">
        <v>902</v>
      </c>
      <c r="AK62" s="196" t="s">
        <v>16</v>
      </c>
      <c r="AL62" s="259">
        <v>0</v>
      </c>
      <c r="AM62" s="260"/>
      <c r="AP62" s="196" t="s">
        <v>16</v>
      </c>
      <c r="AQ62" s="259">
        <v>43</v>
      </c>
      <c r="AR62" s="260"/>
      <c r="AU62" s="196" t="s">
        <v>16</v>
      </c>
      <c r="AV62" s="259">
        <v>0</v>
      </c>
      <c r="AW62" s="260"/>
      <c r="AX62" s="37" t="s">
        <v>16</v>
      </c>
      <c r="AY62" s="38">
        <v>0</v>
      </c>
      <c r="AZ62" s="38">
        <v>0</v>
      </c>
      <c r="BE62" s="196" t="s">
        <v>16</v>
      </c>
      <c r="BF62" s="242">
        <v>514</v>
      </c>
      <c r="BG62" s="243"/>
      <c r="BJ62" s="196" t="s">
        <v>16</v>
      </c>
      <c r="BK62" s="242">
        <v>2536</v>
      </c>
      <c r="BL62" s="243"/>
      <c r="BO62" s="196" t="s">
        <v>16</v>
      </c>
      <c r="BP62" s="242">
        <v>1690</v>
      </c>
      <c r="BQ62" s="243"/>
      <c r="BR62" s="37" t="s">
        <v>16</v>
      </c>
      <c r="BS62" s="164">
        <v>788</v>
      </c>
      <c r="BT62" s="164">
        <v>902</v>
      </c>
    </row>
    <row r="63" spans="15:76" ht="15" thickBot="1" x14ac:dyDescent="0.2">
      <c r="Q63" s="197" t="s">
        <v>14</v>
      </c>
      <c r="R63" s="244">
        <v>501</v>
      </c>
      <c r="S63" s="245"/>
      <c r="T63" s="44"/>
      <c r="U63" s="44"/>
      <c r="V63" s="197" t="s">
        <v>14</v>
      </c>
      <c r="W63" s="244">
        <v>2398</v>
      </c>
      <c r="X63" s="245"/>
      <c r="Y63" s="44"/>
      <c r="Z63" s="44"/>
      <c r="AA63" s="197" t="s">
        <v>14</v>
      </c>
      <c r="AB63" s="244">
        <v>2240</v>
      </c>
      <c r="AC63" s="245"/>
      <c r="AD63" s="37" t="s">
        <v>14</v>
      </c>
      <c r="AE63" s="165">
        <v>837</v>
      </c>
      <c r="AF63" s="165">
        <v>1403</v>
      </c>
      <c r="AK63" s="198" t="s">
        <v>14</v>
      </c>
      <c r="AL63" s="246">
        <v>0</v>
      </c>
      <c r="AM63" s="247"/>
      <c r="AP63" s="198" t="s">
        <v>14</v>
      </c>
      <c r="AQ63" s="246">
        <v>51</v>
      </c>
      <c r="AR63" s="247"/>
      <c r="AU63" s="198" t="s">
        <v>14</v>
      </c>
      <c r="AV63" s="246">
        <v>0</v>
      </c>
      <c r="AW63" s="247"/>
      <c r="AX63" s="37" t="s">
        <v>14</v>
      </c>
      <c r="AY63" s="39">
        <v>0</v>
      </c>
      <c r="AZ63" s="39">
        <v>0</v>
      </c>
      <c r="BE63" s="198" t="s">
        <v>14</v>
      </c>
      <c r="BF63" s="248">
        <v>501</v>
      </c>
      <c r="BG63" s="249"/>
      <c r="BJ63" s="198" t="s">
        <v>14</v>
      </c>
      <c r="BK63" s="248">
        <v>2449</v>
      </c>
      <c r="BL63" s="249"/>
      <c r="BO63" s="198" t="s">
        <v>14</v>
      </c>
      <c r="BP63" s="248">
        <v>2240</v>
      </c>
      <c r="BQ63" s="250"/>
      <c r="BR63" s="37" t="s">
        <v>14</v>
      </c>
      <c r="BS63" s="165">
        <v>837</v>
      </c>
      <c r="BT63" s="165">
        <v>1403</v>
      </c>
    </row>
    <row r="64" spans="15:76" ht="15" thickBot="1" x14ac:dyDescent="0.2">
      <c r="Q64" s="199" t="s">
        <v>12</v>
      </c>
      <c r="R64" s="238">
        <v>1015</v>
      </c>
      <c r="S64" s="239"/>
      <c r="T64" s="44"/>
      <c r="U64" s="44"/>
      <c r="V64" s="199" t="s">
        <v>12</v>
      </c>
      <c r="W64" s="238">
        <v>4891</v>
      </c>
      <c r="X64" s="239"/>
      <c r="Y64" s="44"/>
      <c r="Z64" s="44"/>
      <c r="AA64" s="199" t="s">
        <v>12</v>
      </c>
      <c r="AB64" s="238">
        <v>3930</v>
      </c>
      <c r="AC64" s="239"/>
      <c r="AD64" s="37" t="s">
        <v>12</v>
      </c>
      <c r="AE64" s="166">
        <v>1625</v>
      </c>
      <c r="AF64" s="167">
        <v>2305</v>
      </c>
      <c r="AK64" s="200" t="s">
        <v>12</v>
      </c>
      <c r="AL64" s="240">
        <v>0</v>
      </c>
      <c r="AM64" s="241"/>
      <c r="AP64" s="200" t="s">
        <v>12</v>
      </c>
      <c r="AQ64" s="240">
        <v>94</v>
      </c>
      <c r="AR64" s="241"/>
      <c r="AU64" s="200" t="s">
        <v>12</v>
      </c>
      <c r="AV64" s="240">
        <v>0</v>
      </c>
      <c r="AW64" s="241"/>
      <c r="AX64" s="37" t="s">
        <v>12</v>
      </c>
      <c r="AY64" s="40">
        <v>0</v>
      </c>
      <c r="AZ64" s="41">
        <v>0</v>
      </c>
      <c r="BE64" s="200" t="s">
        <v>12</v>
      </c>
      <c r="BF64" s="234">
        <v>1015</v>
      </c>
      <c r="BG64" s="235"/>
      <c r="BJ64" s="200" t="s">
        <v>12</v>
      </c>
      <c r="BK64" s="234">
        <v>4985</v>
      </c>
      <c r="BL64" s="235"/>
      <c r="BO64" s="200" t="s">
        <v>12</v>
      </c>
      <c r="BP64" s="234">
        <v>3930</v>
      </c>
      <c r="BQ64" s="235"/>
      <c r="BR64" s="37" t="s">
        <v>12</v>
      </c>
      <c r="BS64" s="166">
        <v>1625</v>
      </c>
      <c r="BT64" s="167">
        <v>2305</v>
      </c>
      <c r="BW64" s="32"/>
      <c r="BX64" s="32"/>
    </row>
    <row r="65" spans="17:76" ht="14.25" x14ac:dyDescent="0.15">
      <c r="Q65" s="50" t="s">
        <v>23</v>
      </c>
      <c r="R65" s="236">
        <v>0.10319235461569744</v>
      </c>
      <c r="S65" s="237"/>
      <c r="T65" s="44"/>
      <c r="U65" s="44"/>
      <c r="V65" s="50" t="s">
        <v>23</v>
      </c>
      <c r="W65" s="236">
        <v>0.49725498169987797</v>
      </c>
      <c r="X65" s="237"/>
      <c r="Y65" s="201"/>
      <c r="Z65" s="201"/>
      <c r="AA65" s="50" t="s">
        <v>23</v>
      </c>
      <c r="AB65" s="236">
        <v>0.39955266368442455</v>
      </c>
      <c r="AC65" s="237"/>
      <c r="AE65" s="42">
        <v>0.16520943472956487</v>
      </c>
      <c r="AF65" s="42">
        <v>0.23434322895485971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202"/>
      <c r="AT65" s="202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0.10221550855991944</v>
      </c>
      <c r="BG65" s="232"/>
      <c r="BJ65" s="162" t="s">
        <v>23</v>
      </c>
      <c r="BK65" s="231">
        <v>0.5020140986908358</v>
      </c>
      <c r="BL65" s="232"/>
      <c r="BM65" s="202"/>
      <c r="BN65" s="202"/>
      <c r="BO65" s="162" t="s">
        <v>23</v>
      </c>
      <c r="BP65" s="231">
        <v>0.39577039274924469</v>
      </c>
      <c r="BQ65" s="232"/>
      <c r="BS65" s="42">
        <v>0.16364551863041288</v>
      </c>
      <c r="BT65" s="42">
        <v>0.23212487411883181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1554</v>
      </c>
      <c r="AA74" s="233"/>
    </row>
    <row r="75" spans="17:76" x14ac:dyDescent="0.15">
      <c r="W75" s="35"/>
      <c r="X75" s="35"/>
      <c r="Y75" s="36" t="s">
        <v>27</v>
      </c>
      <c r="Z75" s="233">
        <v>1490</v>
      </c>
      <c r="AA75" s="233"/>
    </row>
  </sheetData>
  <mergeCells count="408"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4199-5944-4770-BF08-FEE4D8FB0FC1}">
  <dimension ref="A1:BX75"/>
  <sheetViews>
    <sheetView view="pageBreakPreview" zoomScale="95" zoomScaleNormal="100" zoomScaleSheetLayoutView="95" workbookViewId="0">
      <selection sqref="A1:B3"/>
    </sheetView>
  </sheetViews>
  <sheetFormatPr defaultRowHeight="13.5" x14ac:dyDescent="0.15"/>
  <cols>
    <col min="1" max="1" width="5.25" customWidth="1"/>
    <col min="2" max="2" width="14.5" customWidth="1"/>
    <col min="3" max="4" width="9.25" bestFit="1" customWidth="1"/>
    <col min="5" max="5" width="11.125" bestFit="1" customWidth="1"/>
    <col min="6" max="6" width="10" bestFit="1" customWidth="1"/>
    <col min="7" max="7" width="9.25" bestFit="1" customWidth="1"/>
    <col min="8" max="8" width="9.75" bestFit="1" customWidth="1"/>
    <col min="9" max="10" width="10" bestFit="1" customWidth="1"/>
    <col min="11" max="11" width="11.125" bestFit="1" customWidth="1"/>
    <col min="12" max="12" width="4.75" customWidth="1"/>
    <col min="13" max="13" width="6.125" customWidth="1"/>
    <col min="14" max="14" width="5.625" customWidth="1"/>
    <col min="15" max="15" width="4" customWidth="1"/>
    <col min="16" max="16" width="4.5" customWidth="1"/>
    <col min="17" max="21" width="5.875" customWidth="1"/>
    <col min="22" max="22" width="6.5" customWidth="1"/>
    <col min="23" max="24" width="5.25" customWidth="1"/>
    <col min="25" max="28" width="5.625" customWidth="1"/>
    <col min="29" max="29" width="5.875" customWidth="1"/>
    <col min="30" max="30" width="6.5" customWidth="1"/>
    <col min="31" max="33" width="6.875" customWidth="1"/>
    <col min="34" max="34" width="6.25" customWidth="1"/>
    <col min="35" max="35" width="5.625" customWidth="1"/>
    <col min="36" max="36" width="5" customWidth="1"/>
    <col min="37" max="50" width="5.625" customWidth="1"/>
    <col min="51" max="52" width="8.125" customWidth="1"/>
    <col min="53" max="70" width="5.625" customWidth="1"/>
    <col min="71" max="72" width="8.375" customWidth="1"/>
  </cols>
  <sheetData>
    <row r="1" spans="1:70" ht="14.25" customHeight="1" x14ac:dyDescent="0.15">
      <c r="A1" s="399"/>
      <c r="B1" s="399"/>
      <c r="M1" t="s">
        <v>40</v>
      </c>
    </row>
    <row r="2" spans="1:70" ht="13.5" customHeight="1" x14ac:dyDescent="0.15">
      <c r="A2" s="399"/>
      <c r="B2" s="399"/>
      <c r="C2" s="400" t="s">
        <v>29</v>
      </c>
      <c r="D2" s="400"/>
      <c r="E2" s="400"/>
      <c r="F2" s="400"/>
      <c r="G2" s="400"/>
      <c r="H2" s="400"/>
      <c r="I2" s="400"/>
    </row>
    <row r="3" spans="1:70" ht="13.5" customHeight="1" x14ac:dyDescent="0.15">
      <c r="A3" s="399"/>
      <c r="B3" s="399"/>
      <c r="C3" s="400"/>
      <c r="D3" s="400"/>
      <c r="E3" s="400"/>
      <c r="F3" s="400"/>
      <c r="G3" s="400"/>
      <c r="H3" s="400"/>
      <c r="I3" s="400"/>
      <c r="Q3" s="401" t="s">
        <v>0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K3" s="401" t="s">
        <v>1</v>
      </c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BE3" s="401" t="s">
        <v>2</v>
      </c>
      <c r="BF3" s="401"/>
      <c r="BG3" s="401"/>
      <c r="BH3" s="401"/>
      <c r="BI3" s="401"/>
      <c r="BJ3" s="401"/>
      <c r="BK3" s="401"/>
      <c r="BL3" s="401"/>
      <c r="BM3" s="401"/>
      <c r="BN3" s="401"/>
      <c r="BO3" s="401"/>
    </row>
    <row r="4" spans="1:70" ht="14.25" x14ac:dyDescent="0.15">
      <c r="G4" s="402" t="s">
        <v>65</v>
      </c>
      <c r="H4" s="403"/>
      <c r="I4" s="403"/>
      <c r="J4" s="403"/>
      <c r="K4" s="403"/>
      <c r="M4" s="2" t="s">
        <v>3</v>
      </c>
      <c r="N4" s="188"/>
      <c r="O4" s="2"/>
      <c r="V4" s="4"/>
      <c r="W4" s="5"/>
      <c r="X4" s="5"/>
      <c r="Z4" s="404" t="s">
        <v>66</v>
      </c>
      <c r="AA4" s="405"/>
      <c r="AB4" s="405"/>
      <c r="AC4" s="405"/>
      <c r="AD4" s="405"/>
      <c r="AG4" s="6" t="s">
        <v>4</v>
      </c>
      <c r="AH4" s="189"/>
      <c r="AI4" s="6"/>
      <c r="AP4" s="4"/>
      <c r="AQ4" s="5"/>
      <c r="AR4" s="5"/>
      <c r="AT4" s="404" t="s">
        <v>66</v>
      </c>
      <c r="AU4" s="405"/>
      <c r="AV4" s="405"/>
      <c r="AW4" s="405"/>
      <c r="AX4" s="405"/>
      <c r="BA4" s="8" t="s">
        <v>5</v>
      </c>
      <c r="BB4" s="190"/>
      <c r="BC4" s="8"/>
      <c r="BJ4" s="4"/>
      <c r="BK4" s="5"/>
      <c r="BL4" s="5"/>
      <c r="BN4" s="404" t="s">
        <v>66</v>
      </c>
      <c r="BO4" s="405"/>
      <c r="BP4" s="405"/>
      <c r="BQ4" s="405"/>
      <c r="BR4" s="405"/>
    </row>
    <row r="5" spans="1:70" ht="14.25" thickBot="1" x14ac:dyDescent="0.2">
      <c r="M5" s="259" t="s">
        <v>6</v>
      </c>
      <c r="N5" s="394"/>
      <c r="O5" s="395" t="s">
        <v>7</v>
      </c>
      <c r="P5" s="396"/>
      <c r="Q5" s="10"/>
      <c r="R5" s="10"/>
      <c r="S5" s="10"/>
      <c r="T5" s="10"/>
      <c r="U5" s="10"/>
      <c r="V5" s="10"/>
      <c r="W5" s="11"/>
      <c r="X5" s="191"/>
      <c r="Y5" s="10"/>
      <c r="Z5" s="10"/>
      <c r="AA5" s="10"/>
      <c r="AB5" s="10"/>
      <c r="AC5" s="10"/>
      <c r="AD5" s="10"/>
      <c r="AG5" s="259" t="s">
        <v>6</v>
      </c>
      <c r="AH5" s="394"/>
      <c r="AI5" s="259" t="s">
        <v>8</v>
      </c>
      <c r="AJ5" s="260"/>
      <c r="AK5" s="10"/>
      <c r="AL5" s="10"/>
      <c r="AM5" s="10"/>
      <c r="AN5" s="10"/>
      <c r="AO5" s="10"/>
      <c r="AP5" s="10"/>
      <c r="AQ5" s="11"/>
      <c r="AR5" s="191"/>
      <c r="AS5" s="10"/>
      <c r="AT5" s="10"/>
      <c r="AU5" s="10"/>
      <c r="AV5" s="10"/>
      <c r="AW5" s="10"/>
      <c r="AX5" s="10"/>
      <c r="BA5" s="259" t="s">
        <v>6</v>
      </c>
      <c r="BB5" s="394"/>
      <c r="BC5" s="397" t="s">
        <v>9</v>
      </c>
      <c r="BD5" s="398"/>
      <c r="BE5" s="10"/>
      <c r="BF5" s="10"/>
      <c r="BG5" s="10"/>
      <c r="BH5" s="10"/>
      <c r="BI5" s="10"/>
      <c r="BJ5" s="10"/>
      <c r="BK5" s="11"/>
      <c r="BL5" s="191"/>
      <c r="BM5" s="10"/>
      <c r="BN5" s="10"/>
      <c r="BO5" s="10"/>
      <c r="BP5" s="10"/>
      <c r="BQ5" s="10"/>
      <c r="BR5" s="10"/>
    </row>
    <row r="6" spans="1:70" ht="15.75" thickBot="1" x14ac:dyDescent="0.2">
      <c r="B6" s="385" t="s">
        <v>30</v>
      </c>
      <c r="C6" s="387" t="s">
        <v>31</v>
      </c>
      <c r="D6" s="353"/>
      <c r="E6" s="388"/>
      <c r="F6" s="389" t="s">
        <v>32</v>
      </c>
      <c r="G6" s="353"/>
      <c r="H6" s="390"/>
      <c r="I6" s="391" t="s">
        <v>50</v>
      </c>
      <c r="J6" s="392"/>
      <c r="K6" s="393"/>
      <c r="L6" s="20"/>
      <c r="M6" s="274" t="s">
        <v>10</v>
      </c>
      <c r="N6" s="275"/>
      <c r="O6" s="383" t="s">
        <v>11</v>
      </c>
      <c r="P6" s="384"/>
      <c r="Q6" s="13">
        <v>0</v>
      </c>
      <c r="R6" s="13">
        <v>1</v>
      </c>
      <c r="S6" s="13">
        <v>2</v>
      </c>
      <c r="T6" s="13">
        <v>3</v>
      </c>
      <c r="U6" s="13">
        <v>4</v>
      </c>
      <c r="V6" s="13" t="s">
        <v>12</v>
      </c>
      <c r="W6" s="289" t="s">
        <v>10</v>
      </c>
      <c r="X6" s="290"/>
      <c r="Y6" s="13">
        <v>5</v>
      </c>
      <c r="Z6" s="13">
        <v>6</v>
      </c>
      <c r="AA6" s="13">
        <v>7</v>
      </c>
      <c r="AB6" s="13">
        <v>8</v>
      </c>
      <c r="AC6" s="13">
        <v>9</v>
      </c>
      <c r="AD6" s="13" t="s">
        <v>12</v>
      </c>
      <c r="AG6" s="274" t="s">
        <v>10</v>
      </c>
      <c r="AH6" s="275"/>
      <c r="AI6" s="383" t="s">
        <v>11</v>
      </c>
      <c r="AJ6" s="384"/>
      <c r="AK6" s="13">
        <v>0</v>
      </c>
      <c r="AL6" s="13">
        <v>1</v>
      </c>
      <c r="AM6" s="13">
        <v>2</v>
      </c>
      <c r="AN6" s="13">
        <v>3</v>
      </c>
      <c r="AO6" s="13">
        <v>4</v>
      </c>
      <c r="AP6" s="13" t="s">
        <v>12</v>
      </c>
      <c r="AQ6" s="289" t="s">
        <v>10</v>
      </c>
      <c r="AR6" s="290"/>
      <c r="AS6" s="13">
        <v>5</v>
      </c>
      <c r="AT6" s="13">
        <v>6</v>
      </c>
      <c r="AU6" s="13">
        <v>7</v>
      </c>
      <c r="AV6" s="13">
        <v>8</v>
      </c>
      <c r="AW6" s="13">
        <v>9</v>
      </c>
      <c r="AX6" s="13" t="s">
        <v>12</v>
      </c>
      <c r="BA6" s="274" t="s">
        <v>10</v>
      </c>
      <c r="BB6" s="275"/>
      <c r="BC6" s="383" t="s">
        <v>11</v>
      </c>
      <c r="BD6" s="384"/>
      <c r="BE6" s="13">
        <v>0</v>
      </c>
      <c r="BF6" s="13">
        <v>1</v>
      </c>
      <c r="BG6" s="13">
        <v>2</v>
      </c>
      <c r="BH6" s="13">
        <v>3</v>
      </c>
      <c r="BI6" s="13">
        <v>4</v>
      </c>
      <c r="BJ6" s="13" t="s">
        <v>12</v>
      </c>
      <c r="BK6" s="289" t="s">
        <v>10</v>
      </c>
      <c r="BL6" s="290"/>
      <c r="BM6" s="13">
        <v>5</v>
      </c>
      <c r="BN6" s="13">
        <v>6</v>
      </c>
      <c r="BO6" s="13">
        <v>7</v>
      </c>
      <c r="BP6" s="13">
        <v>8</v>
      </c>
      <c r="BQ6" s="13">
        <v>9</v>
      </c>
      <c r="BR6" s="13" t="s">
        <v>12</v>
      </c>
    </row>
    <row r="7" spans="1:70" ht="15.75" thickBot="1" x14ac:dyDescent="0.2">
      <c r="B7" s="386"/>
      <c r="C7" s="140" t="s">
        <v>16</v>
      </c>
      <c r="D7" s="52" t="s">
        <v>14</v>
      </c>
      <c r="E7" s="53" t="s">
        <v>33</v>
      </c>
      <c r="F7" s="54" t="s">
        <v>16</v>
      </c>
      <c r="G7" s="52" t="s">
        <v>14</v>
      </c>
      <c r="H7" s="53" t="s">
        <v>33</v>
      </c>
      <c r="I7" s="98" t="s">
        <v>16</v>
      </c>
      <c r="J7" s="99" t="s">
        <v>14</v>
      </c>
      <c r="K7" s="100" t="s">
        <v>33</v>
      </c>
      <c r="M7" s="274" t="s">
        <v>13</v>
      </c>
      <c r="N7" s="275"/>
      <c r="O7" s="377">
        <v>4696</v>
      </c>
      <c r="P7" s="378"/>
      <c r="Q7" s="186">
        <v>25</v>
      </c>
      <c r="R7" s="185">
        <v>16</v>
      </c>
      <c r="S7" s="185">
        <v>26</v>
      </c>
      <c r="T7" s="185">
        <v>33</v>
      </c>
      <c r="U7" s="185">
        <v>37</v>
      </c>
      <c r="V7" s="185">
        <v>137</v>
      </c>
      <c r="W7" s="286" t="s">
        <v>13</v>
      </c>
      <c r="X7" s="287"/>
      <c r="Y7" s="185">
        <v>38</v>
      </c>
      <c r="Z7" s="185">
        <v>29</v>
      </c>
      <c r="AA7" s="185">
        <v>37</v>
      </c>
      <c r="AB7" s="185">
        <v>43</v>
      </c>
      <c r="AC7" s="185">
        <v>39</v>
      </c>
      <c r="AD7" s="187">
        <v>186</v>
      </c>
      <c r="AG7" s="274" t="s">
        <v>13</v>
      </c>
      <c r="AH7" s="275"/>
      <c r="AI7" s="377">
        <v>42</v>
      </c>
      <c r="AJ7" s="378"/>
      <c r="AK7" s="186"/>
      <c r="AL7" s="185"/>
      <c r="AM7" s="185"/>
      <c r="AN7" s="185"/>
      <c r="AO7" s="185"/>
      <c r="AP7" s="185">
        <v>0</v>
      </c>
      <c r="AQ7" s="286" t="s">
        <v>13</v>
      </c>
      <c r="AR7" s="287"/>
      <c r="AS7" s="185"/>
      <c r="AT7" s="185"/>
      <c r="AU7" s="185"/>
      <c r="AV7" s="185"/>
      <c r="AW7" s="185"/>
      <c r="AX7" s="187">
        <v>0</v>
      </c>
      <c r="BA7" s="274" t="s">
        <v>13</v>
      </c>
      <c r="BB7" s="275"/>
      <c r="BC7" s="377">
        <v>4738</v>
      </c>
      <c r="BD7" s="378"/>
      <c r="BE7" s="186">
        <v>25</v>
      </c>
      <c r="BF7" s="186">
        <v>16</v>
      </c>
      <c r="BG7" s="186">
        <v>26</v>
      </c>
      <c r="BH7" s="186">
        <v>33</v>
      </c>
      <c r="BI7" s="186">
        <v>37</v>
      </c>
      <c r="BJ7" s="185">
        <v>137</v>
      </c>
      <c r="BK7" s="288" t="s">
        <v>13</v>
      </c>
      <c r="BL7" s="288"/>
      <c r="BM7" s="186">
        <v>38</v>
      </c>
      <c r="BN7" s="186">
        <v>29</v>
      </c>
      <c r="BO7" s="186">
        <v>37</v>
      </c>
      <c r="BP7" s="186">
        <v>43</v>
      </c>
      <c r="BQ7" s="186">
        <v>39</v>
      </c>
      <c r="BR7" s="187">
        <v>186</v>
      </c>
    </row>
    <row r="8" spans="1:70" ht="15.75" customHeight="1" thickBot="1" x14ac:dyDescent="0.2">
      <c r="B8" s="141" t="s">
        <v>34</v>
      </c>
      <c r="C8" s="137">
        <v>3010</v>
      </c>
      <c r="D8" s="55">
        <v>2901</v>
      </c>
      <c r="E8" s="56">
        <v>5911</v>
      </c>
      <c r="F8" s="57">
        <v>42</v>
      </c>
      <c r="G8" s="58">
        <v>51</v>
      </c>
      <c r="H8" s="56">
        <v>93</v>
      </c>
      <c r="I8" s="101">
        <v>3052</v>
      </c>
      <c r="J8" s="102">
        <v>2952</v>
      </c>
      <c r="K8" s="103">
        <v>6004</v>
      </c>
      <c r="L8" s="68"/>
      <c r="M8" s="274" t="s">
        <v>14</v>
      </c>
      <c r="N8" s="275"/>
      <c r="O8" s="377">
        <v>5148</v>
      </c>
      <c r="P8" s="378"/>
      <c r="Q8" s="14">
        <v>26</v>
      </c>
      <c r="R8" s="15">
        <v>22</v>
      </c>
      <c r="S8" s="15">
        <v>22</v>
      </c>
      <c r="T8" s="15">
        <v>29</v>
      </c>
      <c r="U8" s="15">
        <v>26</v>
      </c>
      <c r="V8" s="15">
        <v>125</v>
      </c>
      <c r="W8" s="281" t="s">
        <v>15</v>
      </c>
      <c r="X8" s="282"/>
      <c r="Y8" s="15">
        <v>22</v>
      </c>
      <c r="Z8" s="15">
        <v>24</v>
      </c>
      <c r="AA8" s="15">
        <v>41</v>
      </c>
      <c r="AB8" s="15">
        <v>41</v>
      </c>
      <c r="AC8" s="15">
        <v>34</v>
      </c>
      <c r="AD8" s="16">
        <v>162</v>
      </c>
      <c r="AG8" s="274" t="s">
        <v>14</v>
      </c>
      <c r="AH8" s="275"/>
      <c r="AI8" s="377">
        <v>51</v>
      </c>
      <c r="AJ8" s="378"/>
      <c r="AK8" s="14"/>
      <c r="AL8" s="15"/>
      <c r="AM8" s="15"/>
      <c r="AN8" s="15"/>
      <c r="AO8" s="15"/>
      <c r="AP8" s="15">
        <v>0</v>
      </c>
      <c r="AQ8" s="281" t="s">
        <v>15</v>
      </c>
      <c r="AR8" s="282"/>
      <c r="AS8" s="15"/>
      <c r="AT8" s="15"/>
      <c r="AU8" s="15"/>
      <c r="AV8" s="15"/>
      <c r="AW8" s="15"/>
      <c r="AX8" s="16">
        <v>0</v>
      </c>
      <c r="BA8" s="274" t="s">
        <v>14</v>
      </c>
      <c r="BB8" s="275"/>
      <c r="BC8" s="377">
        <v>5199</v>
      </c>
      <c r="BD8" s="378"/>
      <c r="BE8" s="14">
        <v>26</v>
      </c>
      <c r="BF8" s="14">
        <v>22</v>
      </c>
      <c r="BG8" s="14">
        <v>22</v>
      </c>
      <c r="BH8" s="14">
        <v>29</v>
      </c>
      <c r="BI8" s="14">
        <v>26</v>
      </c>
      <c r="BJ8" s="15">
        <v>125</v>
      </c>
      <c r="BK8" s="283" t="s">
        <v>15</v>
      </c>
      <c r="BL8" s="283"/>
      <c r="BM8" s="14">
        <v>22</v>
      </c>
      <c r="BN8" s="14">
        <v>24</v>
      </c>
      <c r="BO8" s="14">
        <v>41</v>
      </c>
      <c r="BP8" s="14">
        <v>41</v>
      </c>
      <c r="BQ8" s="14">
        <v>34</v>
      </c>
      <c r="BR8" s="16">
        <v>162</v>
      </c>
    </row>
    <row r="9" spans="1:70" ht="15" x14ac:dyDescent="0.15">
      <c r="B9" s="142" t="s">
        <v>35</v>
      </c>
      <c r="C9" s="138">
        <v>1686</v>
      </c>
      <c r="D9" s="59">
        <v>2247</v>
      </c>
      <c r="E9" s="60">
        <v>3933</v>
      </c>
      <c r="F9" s="61">
        <v>0</v>
      </c>
      <c r="G9" s="59">
        <v>0</v>
      </c>
      <c r="H9" s="60">
        <v>0</v>
      </c>
      <c r="I9" s="104">
        <v>1686</v>
      </c>
      <c r="J9" s="105">
        <v>2247</v>
      </c>
      <c r="K9" s="106">
        <v>3933</v>
      </c>
      <c r="L9" s="68"/>
      <c r="M9" s="274" t="s">
        <v>12</v>
      </c>
      <c r="N9" s="275"/>
      <c r="O9" s="377">
        <v>9844</v>
      </c>
      <c r="P9" s="380"/>
      <c r="Q9" s="17">
        <v>51</v>
      </c>
      <c r="R9" s="17">
        <v>38</v>
      </c>
      <c r="S9" s="17">
        <v>48</v>
      </c>
      <c r="T9" s="17">
        <v>62</v>
      </c>
      <c r="U9" s="17">
        <v>63</v>
      </c>
      <c r="V9" s="17">
        <v>262</v>
      </c>
      <c r="W9" s="381" t="s">
        <v>12</v>
      </c>
      <c r="X9" s="382"/>
      <c r="Y9" s="17">
        <v>60</v>
      </c>
      <c r="Z9" s="17">
        <v>53</v>
      </c>
      <c r="AA9" s="17">
        <v>78</v>
      </c>
      <c r="AB9" s="17">
        <v>84</v>
      </c>
      <c r="AC9" s="17">
        <v>73</v>
      </c>
      <c r="AD9" s="17">
        <v>348</v>
      </c>
      <c r="AG9" s="274" t="s">
        <v>12</v>
      </c>
      <c r="AH9" s="275"/>
      <c r="AI9" s="377">
        <v>93</v>
      </c>
      <c r="AJ9" s="380"/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381" t="s">
        <v>12</v>
      </c>
      <c r="AR9" s="382"/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BA9" s="274" t="s">
        <v>12</v>
      </c>
      <c r="BB9" s="275"/>
      <c r="BC9" s="377">
        <v>9937</v>
      </c>
      <c r="BD9" s="378"/>
      <c r="BE9" s="17">
        <v>51</v>
      </c>
      <c r="BF9" s="17">
        <v>38</v>
      </c>
      <c r="BG9" s="17">
        <v>48</v>
      </c>
      <c r="BH9" s="17">
        <v>62</v>
      </c>
      <c r="BI9" s="17">
        <v>63</v>
      </c>
      <c r="BJ9" s="17">
        <v>262</v>
      </c>
      <c r="BK9" s="379" t="s">
        <v>12</v>
      </c>
      <c r="BL9" s="379"/>
      <c r="BM9" s="17">
        <v>60</v>
      </c>
      <c r="BN9" s="17">
        <v>53</v>
      </c>
      <c r="BO9" s="17">
        <v>78</v>
      </c>
      <c r="BP9" s="17">
        <v>84</v>
      </c>
      <c r="BQ9" s="17">
        <v>73</v>
      </c>
      <c r="BR9" s="17">
        <v>348</v>
      </c>
    </row>
    <row r="10" spans="1:70" ht="15.75" thickBot="1" x14ac:dyDescent="0.2">
      <c r="B10" s="143" t="s">
        <v>12</v>
      </c>
      <c r="C10" s="139">
        <v>4696</v>
      </c>
      <c r="D10" s="62">
        <v>5148</v>
      </c>
      <c r="E10" s="63">
        <v>9844</v>
      </c>
      <c r="F10" s="64">
        <v>42</v>
      </c>
      <c r="G10" s="62">
        <v>51</v>
      </c>
      <c r="H10" s="63">
        <v>93</v>
      </c>
      <c r="I10" s="107">
        <v>4738</v>
      </c>
      <c r="J10" s="108">
        <v>5199</v>
      </c>
      <c r="K10" s="109">
        <v>9937</v>
      </c>
      <c r="L10" s="68"/>
      <c r="N10" s="34"/>
      <c r="Q10" s="20"/>
      <c r="R10" s="20"/>
      <c r="S10" s="20"/>
      <c r="T10" s="20"/>
      <c r="U10" s="20"/>
      <c r="V10" s="20"/>
      <c r="W10" s="21"/>
      <c r="X10" s="21"/>
      <c r="Y10" s="20"/>
      <c r="Z10" s="20"/>
      <c r="AA10" s="20"/>
      <c r="AB10" s="20"/>
      <c r="AC10" s="20"/>
      <c r="AD10" s="20"/>
      <c r="AH10" s="34"/>
      <c r="AK10" s="20"/>
      <c r="AL10" s="20"/>
      <c r="AM10" s="20"/>
      <c r="AN10" s="20"/>
      <c r="AO10" s="20"/>
      <c r="AP10" s="20"/>
      <c r="AQ10" s="21"/>
      <c r="AR10" s="21"/>
      <c r="AS10" s="20"/>
      <c r="AT10" s="20"/>
      <c r="AU10" s="20"/>
      <c r="AV10" s="20"/>
      <c r="AW10" s="20"/>
      <c r="AX10" s="20"/>
      <c r="BB10" s="34"/>
      <c r="BE10" s="20"/>
      <c r="BF10" s="20"/>
      <c r="BG10" s="20"/>
      <c r="BH10" s="20"/>
      <c r="BI10" s="20"/>
      <c r="BJ10" s="20"/>
      <c r="BK10" s="21"/>
      <c r="BL10" s="21"/>
      <c r="BM10" s="20"/>
      <c r="BN10" s="20"/>
      <c r="BO10" s="20"/>
      <c r="BP10" s="20"/>
      <c r="BQ10" s="20"/>
      <c r="BR10" s="20"/>
    </row>
    <row r="11" spans="1:70" ht="15.75" thickBot="1" x14ac:dyDescent="0.2">
      <c r="C11" s="93"/>
      <c r="D11" s="93"/>
      <c r="E11" s="68"/>
      <c r="F11" s="93"/>
      <c r="G11" s="93"/>
      <c r="H11" s="68"/>
      <c r="I11" s="122"/>
      <c r="J11" s="122"/>
      <c r="K11" s="123"/>
      <c r="L11" s="34"/>
      <c r="O11" s="274" t="s">
        <v>10</v>
      </c>
      <c r="P11" s="275"/>
      <c r="Q11" s="13">
        <v>10</v>
      </c>
      <c r="R11" s="13">
        <v>11</v>
      </c>
      <c r="S11" s="13">
        <v>12</v>
      </c>
      <c r="T11" s="13">
        <v>13</v>
      </c>
      <c r="U11" s="13">
        <v>14</v>
      </c>
      <c r="V11" s="13" t="s">
        <v>12</v>
      </c>
      <c r="W11" s="289" t="s">
        <v>10</v>
      </c>
      <c r="X11" s="290"/>
      <c r="Y11" s="13">
        <v>15</v>
      </c>
      <c r="Z11" s="13">
        <v>16</v>
      </c>
      <c r="AA11" s="13">
        <v>17</v>
      </c>
      <c r="AB11" s="13">
        <v>18</v>
      </c>
      <c r="AC11" s="13">
        <v>19</v>
      </c>
      <c r="AD11" s="13" t="s">
        <v>12</v>
      </c>
      <c r="AI11" s="274" t="s">
        <v>10</v>
      </c>
      <c r="AJ11" s="275"/>
      <c r="AK11" s="13">
        <v>10</v>
      </c>
      <c r="AL11" s="13">
        <v>11</v>
      </c>
      <c r="AM11" s="13">
        <v>12</v>
      </c>
      <c r="AN11" s="13">
        <v>13</v>
      </c>
      <c r="AO11" s="13">
        <v>14</v>
      </c>
      <c r="AP11" s="13" t="s">
        <v>12</v>
      </c>
      <c r="AQ11" s="289" t="s">
        <v>10</v>
      </c>
      <c r="AR11" s="290"/>
      <c r="AS11" s="13">
        <v>15</v>
      </c>
      <c r="AT11" s="13">
        <v>16</v>
      </c>
      <c r="AU11" s="13">
        <v>17</v>
      </c>
      <c r="AV11" s="13">
        <v>18</v>
      </c>
      <c r="AW11" s="13">
        <v>19</v>
      </c>
      <c r="AX11" s="13" t="s">
        <v>12</v>
      </c>
      <c r="BC11" s="274" t="s">
        <v>10</v>
      </c>
      <c r="BD11" s="275"/>
      <c r="BE11" s="13">
        <v>10</v>
      </c>
      <c r="BF11" s="13">
        <v>11</v>
      </c>
      <c r="BG11" s="13">
        <v>12</v>
      </c>
      <c r="BH11" s="13">
        <v>13</v>
      </c>
      <c r="BI11" s="13">
        <v>14</v>
      </c>
      <c r="BJ11" s="13" t="s">
        <v>12</v>
      </c>
      <c r="BK11" s="289" t="s">
        <v>10</v>
      </c>
      <c r="BL11" s="290"/>
      <c r="BM11" s="13">
        <v>15</v>
      </c>
      <c r="BN11" s="13">
        <v>16</v>
      </c>
      <c r="BO11" s="13">
        <v>17</v>
      </c>
      <c r="BP11" s="13">
        <v>18</v>
      </c>
      <c r="BQ11" s="13">
        <v>19</v>
      </c>
      <c r="BR11" s="13" t="s">
        <v>12</v>
      </c>
    </row>
    <row r="12" spans="1:70" ht="19.5" thickBot="1" x14ac:dyDescent="0.2">
      <c r="B12" s="153" t="s">
        <v>36</v>
      </c>
      <c r="C12" s="154">
        <v>35.9</v>
      </c>
      <c r="D12" s="159">
        <v>43.65</v>
      </c>
      <c r="E12" s="155">
        <v>39.950000000000003</v>
      </c>
      <c r="F12" s="154">
        <v>0</v>
      </c>
      <c r="G12" s="159">
        <v>0</v>
      </c>
      <c r="H12" s="155">
        <v>0</v>
      </c>
      <c r="I12" s="156">
        <v>35.58</v>
      </c>
      <c r="J12" s="157">
        <v>43.22</v>
      </c>
      <c r="K12" s="155">
        <v>39.58</v>
      </c>
      <c r="L12" s="34"/>
      <c r="N12" s="192"/>
      <c r="O12" s="274" t="s">
        <v>13</v>
      </c>
      <c r="P12" s="278"/>
      <c r="Q12" s="186">
        <v>38</v>
      </c>
      <c r="R12" s="185">
        <v>34</v>
      </c>
      <c r="S12" s="185">
        <v>43</v>
      </c>
      <c r="T12" s="185">
        <v>31</v>
      </c>
      <c r="U12" s="185">
        <v>44</v>
      </c>
      <c r="V12" s="185">
        <v>190</v>
      </c>
      <c r="W12" s="286" t="s">
        <v>13</v>
      </c>
      <c r="X12" s="287"/>
      <c r="Y12" s="185">
        <v>38</v>
      </c>
      <c r="Z12" s="185">
        <v>49</v>
      </c>
      <c r="AA12" s="185">
        <v>36</v>
      </c>
      <c r="AB12" s="185">
        <v>37</v>
      </c>
      <c r="AC12" s="185">
        <v>43</v>
      </c>
      <c r="AD12" s="187">
        <v>203</v>
      </c>
      <c r="AI12" s="274" t="s">
        <v>13</v>
      </c>
      <c r="AJ12" s="278"/>
      <c r="AK12" s="186"/>
      <c r="AL12" s="185"/>
      <c r="AM12" s="185"/>
      <c r="AN12" s="185"/>
      <c r="AO12" s="185"/>
      <c r="AP12" s="185">
        <v>0</v>
      </c>
      <c r="AQ12" s="286" t="s">
        <v>13</v>
      </c>
      <c r="AR12" s="287"/>
      <c r="AS12" s="185"/>
      <c r="AT12" s="185"/>
      <c r="AU12" s="185"/>
      <c r="AV12" s="185"/>
      <c r="AW12" s="185"/>
      <c r="AX12" s="187">
        <v>0</v>
      </c>
      <c r="BC12" s="274" t="s">
        <v>13</v>
      </c>
      <c r="BD12" s="278"/>
      <c r="BE12" s="186">
        <v>38</v>
      </c>
      <c r="BF12" s="186">
        <v>34</v>
      </c>
      <c r="BG12" s="186">
        <v>43</v>
      </c>
      <c r="BH12" s="186">
        <v>31</v>
      </c>
      <c r="BI12" s="186">
        <v>44</v>
      </c>
      <c r="BJ12" s="185">
        <v>190</v>
      </c>
      <c r="BK12" s="288" t="s">
        <v>13</v>
      </c>
      <c r="BL12" s="288"/>
      <c r="BM12" s="186">
        <v>38</v>
      </c>
      <c r="BN12" s="186">
        <v>49</v>
      </c>
      <c r="BO12" s="186">
        <v>36</v>
      </c>
      <c r="BP12" s="186">
        <v>37</v>
      </c>
      <c r="BQ12" s="186">
        <v>43</v>
      </c>
      <c r="BR12" s="187">
        <v>203</v>
      </c>
    </row>
    <row r="13" spans="1:70" ht="16.5" thickTop="1" thickBot="1" x14ac:dyDescent="0.2">
      <c r="E13" s="34"/>
      <c r="H13" s="34"/>
      <c r="I13" s="110"/>
      <c r="J13" s="110"/>
      <c r="K13" s="111"/>
      <c r="L13" s="34"/>
      <c r="O13" s="274" t="s">
        <v>15</v>
      </c>
      <c r="P13" s="278"/>
      <c r="Q13" s="14">
        <v>35</v>
      </c>
      <c r="R13" s="15">
        <v>37</v>
      </c>
      <c r="S13" s="15">
        <v>46</v>
      </c>
      <c r="T13" s="15">
        <v>54</v>
      </c>
      <c r="U13" s="15">
        <v>44</v>
      </c>
      <c r="V13" s="15">
        <v>216</v>
      </c>
      <c r="W13" s="281" t="s">
        <v>15</v>
      </c>
      <c r="X13" s="282"/>
      <c r="Y13" s="15">
        <v>48</v>
      </c>
      <c r="Z13" s="15">
        <v>40</v>
      </c>
      <c r="AA13" s="15">
        <v>39</v>
      </c>
      <c r="AB13" s="15">
        <v>47</v>
      </c>
      <c r="AC13" s="15">
        <v>48</v>
      </c>
      <c r="AD13" s="16">
        <v>222</v>
      </c>
      <c r="AI13" s="274" t="s">
        <v>15</v>
      </c>
      <c r="AJ13" s="278"/>
      <c r="AK13" s="14"/>
      <c r="AL13" s="15"/>
      <c r="AM13" s="15"/>
      <c r="AN13" s="15"/>
      <c r="AO13" s="15"/>
      <c r="AP13" s="15">
        <v>0</v>
      </c>
      <c r="AQ13" s="281" t="s">
        <v>15</v>
      </c>
      <c r="AR13" s="282"/>
      <c r="AS13" s="15"/>
      <c r="AT13" s="15"/>
      <c r="AU13" s="15"/>
      <c r="AV13" s="15"/>
      <c r="AW13" s="15"/>
      <c r="AX13" s="16">
        <v>0</v>
      </c>
      <c r="BC13" s="274" t="s">
        <v>15</v>
      </c>
      <c r="BD13" s="278"/>
      <c r="BE13" s="14">
        <v>35</v>
      </c>
      <c r="BF13" s="14">
        <v>37</v>
      </c>
      <c r="BG13" s="14">
        <v>46</v>
      </c>
      <c r="BH13" s="14">
        <v>54</v>
      </c>
      <c r="BI13" s="14">
        <v>44</v>
      </c>
      <c r="BJ13" s="15">
        <v>216</v>
      </c>
      <c r="BK13" s="283" t="s">
        <v>15</v>
      </c>
      <c r="BL13" s="283"/>
      <c r="BM13" s="14">
        <v>48</v>
      </c>
      <c r="BN13" s="14">
        <v>40</v>
      </c>
      <c r="BO13" s="14">
        <v>39</v>
      </c>
      <c r="BP13" s="14">
        <v>47</v>
      </c>
      <c r="BQ13" s="14">
        <v>48</v>
      </c>
      <c r="BR13" s="16">
        <v>222</v>
      </c>
    </row>
    <row r="14" spans="1:70" ht="15" x14ac:dyDescent="0.15">
      <c r="E14" s="34"/>
      <c r="H14" s="34"/>
      <c r="I14" s="110"/>
      <c r="J14" s="110"/>
      <c r="K14" s="111"/>
      <c r="L14" s="70"/>
      <c r="O14" s="274" t="s">
        <v>12</v>
      </c>
      <c r="P14" s="275"/>
      <c r="Q14" s="17">
        <v>73</v>
      </c>
      <c r="R14" s="17">
        <v>71</v>
      </c>
      <c r="S14" s="17">
        <v>89</v>
      </c>
      <c r="T14" s="17">
        <v>85</v>
      </c>
      <c r="U14" s="17">
        <v>88</v>
      </c>
      <c r="V14" s="17">
        <v>406</v>
      </c>
      <c r="W14" s="276" t="s">
        <v>12</v>
      </c>
      <c r="X14" s="277"/>
      <c r="Y14" s="17">
        <v>86</v>
      </c>
      <c r="Z14" s="17">
        <v>89</v>
      </c>
      <c r="AA14" s="17">
        <v>75</v>
      </c>
      <c r="AB14" s="17">
        <v>84</v>
      </c>
      <c r="AC14" s="17">
        <v>91</v>
      </c>
      <c r="AD14" s="17">
        <v>425</v>
      </c>
      <c r="AI14" s="274" t="s">
        <v>12</v>
      </c>
      <c r="AJ14" s="275"/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276" t="s">
        <v>12</v>
      </c>
      <c r="AR14" s="277"/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BC14" s="274" t="s">
        <v>12</v>
      </c>
      <c r="BD14" s="275"/>
      <c r="BE14" s="17">
        <v>73</v>
      </c>
      <c r="BF14" s="17">
        <v>71</v>
      </c>
      <c r="BG14" s="17">
        <v>89</v>
      </c>
      <c r="BH14" s="17">
        <v>85</v>
      </c>
      <c r="BI14" s="17">
        <v>88</v>
      </c>
      <c r="BJ14" s="17">
        <v>406</v>
      </c>
      <c r="BK14" s="276" t="s">
        <v>12</v>
      </c>
      <c r="BL14" s="277"/>
      <c r="BM14" s="17">
        <v>86</v>
      </c>
      <c r="BN14" s="17">
        <v>89</v>
      </c>
      <c r="BO14" s="17">
        <v>75</v>
      </c>
      <c r="BP14" s="17">
        <v>84</v>
      </c>
      <c r="BQ14" s="17">
        <v>91</v>
      </c>
      <c r="BR14" s="17">
        <v>425</v>
      </c>
    </row>
    <row r="15" spans="1:70" ht="15.75" thickBot="1" x14ac:dyDescent="0.2">
      <c r="E15" s="34"/>
      <c r="H15" s="34"/>
      <c r="I15" s="110"/>
      <c r="J15" s="110"/>
      <c r="K15" s="111"/>
      <c r="L15" s="70"/>
      <c r="O15" s="193"/>
      <c r="P15" s="193"/>
      <c r="Q15" s="20"/>
      <c r="R15" s="20"/>
      <c r="S15" s="20"/>
      <c r="T15" s="20"/>
      <c r="U15" s="20"/>
      <c r="V15" s="20"/>
      <c r="W15" s="193"/>
      <c r="X15" s="193"/>
      <c r="Y15" s="20"/>
      <c r="Z15" s="20"/>
      <c r="AA15" s="20"/>
      <c r="AB15" s="20"/>
      <c r="AC15" s="20"/>
      <c r="AD15" s="20"/>
      <c r="AI15" s="193"/>
      <c r="AJ15" s="193"/>
      <c r="AK15" s="20"/>
      <c r="AL15" s="20"/>
      <c r="AM15" s="20"/>
      <c r="AN15" s="20"/>
      <c r="AO15" s="20"/>
      <c r="AP15" s="20"/>
      <c r="AQ15" s="193"/>
      <c r="AR15" s="193"/>
      <c r="AS15" s="20"/>
      <c r="AT15" s="20"/>
      <c r="AU15" s="20"/>
      <c r="AV15" s="20"/>
      <c r="AW15" s="20"/>
      <c r="AX15" s="20"/>
      <c r="BC15" s="193"/>
      <c r="BD15" s="193"/>
      <c r="BE15" s="20"/>
      <c r="BF15" s="20"/>
      <c r="BG15" s="20"/>
      <c r="BH15" s="20"/>
      <c r="BI15" s="20"/>
      <c r="BJ15" s="20"/>
      <c r="BK15" s="193"/>
      <c r="BL15" s="193"/>
      <c r="BM15" s="20"/>
      <c r="BN15" s="20"/>
      <c r="BO15" s="20"/>
      <c r="BP15" s="20"/>
      <c r="BQ15" s="20"/>
      <c r="BR15" s="20"/>
    </row>
    <row r="16" spans="1:70" ht="16.5" thickTop="1" thickBot="1" x14ac:dyDescent="0.2">
      <c r="B16" s="144" t="s">
        <v>53</v>
      </c>
      <c r="C16" s="371" t="s">
        <v>31</v>
      </c>
      <c r="D16" s="372"/>
      <c r="E16" s="373"/>
      <c r="F16" s="371" t="s">
        <v>32</v>
      </c>
      <c r="G16" s="372"/>
      <c r="H16" s="373"/>
      <c r="I16" s="374" t="s">
        <v>52</v>
      </c>
      <c r="J16" s="375"/>
      <c r="K16" s="376"/>
      <c r="L16" s="68"/>
      <c r="O16" s="274" t="s">
        <v>10</v>
      </c>
      <c r="P16" s="275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 t="s">
        <v>12</v>
      </c>
      <c r="W16" s="289" t="s">
        <v>10</v>
      </c>
      <c r="X16" s="290"/>
      <c r="Y16" s="13">
        <v>25</v>
      </c>
      <c r="Z16" s="13">
        <v>26</v>
      </c>
      <c r="AA16" s="13">
        <v>27</v>
      </c>
      <c r="AB16" s="13">
        <v>28</v>
      </c>
      <c r="AC16" s="13">
        <v>29</v>
      </c>
      <c r="AD16" s="13" t="s">
        <v>12</v>
      </c>
      <c r="AI16" s="274" t="s">
        <v>10</v>
      </c>
      <c r="AJ16" s="275"/>
      <c r="AK16" s="13">
        <v>20</v>
      </c>
      <c r="AL16" s="13">
        <v>21</v>
      </c>
      <c r="AM16" s="13">
        <v>22</v>
      </c>
      <c r="AN16" s="13">
        <v>23</v>
      </c>
      <c r="AO16" s="13">
        <v>24</v>
      </c>
      <c r="AP16" s="13" t="s">
        <v>12</v>
      </c>
      <c r="AQ16" s="289" t="s">
        <v>10</v>
      </c>
      <c r="AR16" s="290"/>
      <c r="AS16" s="13">
        <v>25</v>
      </c>
      <c r="AT16" s="13">
        <v>26</v>
      </c>
      <c r="AU16" s="13">
        <v>27</v>
      </c>
      <c r="AV16" s="13">
        <v>28</v>
      </c>
      <c r="AW16" s="13">
        <v>29</v>
      </c>
      <c r="AX16" s="13" t="s">
        <v>12</v>
      </c>
      <c r="BC16" s="274" t="s">
        <v>10</v>
      </c>
      <c r="BD16" s="275"/>
      <c r="BE16" s="13">
        <v>20</v>
      </c>
      <c r="BF16" s="13">
        <v>21</v>
      </c>
      <c r="BG16" s="13">
        <v>22</v>
      </c>
      <c r="BH16" s="13">
        <v>23</v>
      </c>
      <c r="BI16" s="13">
        <v>24</v>
      </c>
      <c r="BJ16" s="13" t="s">
        <v>12</v>
      </c>
      <c r="BK16" s="289" t="s">
        <v>10</v>
      </c>
      <c r="BL16" s="290"/>
      <c r="BM16" s="13">
        <v>25</v>
      </c>
      <c r="BN16" s="13">
        <v>26</v>
      </c>
      <c r="BO16" s="13">
        <v>27</v>
      </c>
      <c r="BP16" s="13">
        <v>28</v>
      </c>
      <c r="BQ16" s="13">
        <v>29</v>
      </c>
      <c r="BR16" s="13" t="s">
        <v>12</v>
      </c>
    </row>
    <row r="17" spans="2:70" ht="15.75" thickTop="1" x14ac:dyDescent="0.15">
      <c r="B17" s="194" t="s">
        <v>37</v>
      </c>
      <c r="C17" s="145">
        <v>1550</v>
      </c>
      <c r="D17" s="73">
        <v>1489</v>
      </c>
      <c r="E17" s="74">
        <v>3039</v>
      </c>
      <c r="F17" s="75">
        <v>7</v>
      </c>
      <c r="G17" s="73">
        <v>12</v>
      </c>
      <c r="H17" s="74">
        <v>19</v>
      </c>
      <c r="I17" s="112">
        <v>1557</v>
      </c>
      <c r="J17" s="113">
        <v>1501</v>
      </c>
      <c r="K17" s="114">
        <v>3058</v>
      </c>
      <c r="L17" s="68"/>
      <c r="O17" s="274" t="s">
        <v>13</v>
      </c>
      <c r="P17" s="278"/>
      <c r="Q17" s="186">
        <v>46</v>
      </c>
      <c r="R17" s="185">
        <v>37</v>
      </c>
      <c r="S17" s="185">
        <v>32</v>
      </c>
      <c r="T17" s="185">
        <v>26</v>
      </c>
      <c r="U17" s="185">
        <v>31</v>
      </c>
      <c r="V17" s="185">
        <v>172</v>
      </c>
      <c r="W17" s="286" t="s">
        <v>13</v>
      </c>
      <c r="X17" s="287"/>
      <c r="Y17" s="185">
        <v>39</v>
      </c>
      <c r="Z17" s="185">
        <v>29</v>
      </c>
      <c r="AA17" s="185">
        <v>41</v>
      </c>
      <c r="AB17" s="185">
        <v>35</v>
      </c>
      <c r="AC17" s="185">
        <v>26</v>
      </c>
      <c r="AD17" s="187">
        <v>170</v>
      </c>
      <c r="AI17" s="274" t="s">
        <v>13</v>
      </c>
      <c r="AJ17" s="278"/>
      <c r="AK17" s="186"/>
      <c r="AL17" s="185">
        <v>3</v>
      </c>
      <c r="AM17" s="185">
        <v>2</v>
      </c>
      <c r="AN17" s="185">
        <v>3</v>
      </c>
      <c r="AO17" s="185">
        <v>4</v>
      </c>
      <c r="AP17" s="185">
        <v>12</v>
      </c>
      <c r="AQ17" s="286" t="s">
        <v>13</v>
      </c>
      <c r="AR17" s="287"/>
      <c r="AS17" s="185">
        <v>1</v>
      </c>
      <c r="AT17" s="185">
        <v>6</v>
      </c>
      <c r="AU17" s="185">
        <v>1</v>
      </c>
      <c r="AV17" s="185">
        <v>3</v>
      </c>
      <c r="AW17" s="185">
        <v>2</v>
      </c>
      <c r="AX17" s="187">
        <v>13</v>
      </c>
      <c r="BC17" s="274" t="s">
        <v>13</v>
      </c>
      <c r="BD17" s="278"/>
      <c r="BE17" s="186">
        <v>46</v>
      </c>
      <c r="BF17" s="186">
        <v>40</v>
      </c>
      <c r="BG17" s="186">
        <v>34</v>
      </c>
      <c r="BH17" s="186">
        <v>29</v>
      </c>
      <c r="BI17" s="186">
        <v>35</v>
      </c>
      <c r="BJ17" s="185">
        <v>184</v>
      </c>
      <c r="BK17" s="288" t="s">
        <v>13</v>
      </c>
      <c r="BL17" s="288"/>
      <c r="BM17" s="186">
        <v>40</v>
      </c>
      <c r="BN17" s="186">
        <v>35</v>
      </c>
      <c r="BO17" s="186">
        <v>42</v>
      </c>
      <c r="BP17" s="186">
        <v>38</v>
      </c>
      <c r="BQ17" s="186">
        <v>28</v>
      </c>
      <c r="BR17" s="187">
        <v>183</v>
      </c>
    </row>
    <row r="18" spans="2:70" ht="15.75" thickBot="1" x14ac:dyDescent="0.2">
      <c r="B18" s="150" t="s">
        <v>38</v>
      </c>
      <c r="C18" s="146">
        <v>356</v>
      </c>
      <c r="D18" s="65">
        <v>387</v>
      </c>
      <c r="E18" s="66">
        <v>743</v>
      </c>
      <c r="F18" s="67">
        <v>0</v>
      </c>
      <c r="G18" s="65">
        <v>0</v>
      </c>
      <c r="H18" s="66">
        <v>0</v>
      </c>
      <c r="I18" s="115">
        <v>356</v>
      </c>
      <c r="J18" s="116">
        <v>387</v>
      </c>
      <c r="K18" s="117">
        <v>743</v>
      </c>
      <c r="L18" s="34"/>
      <c r="O18" s="274" t="s">
        <v>15</v>
      </c>
      <c r="P18" s="278"/>
      <c r="Q18" s="14">
        <v>41</v>
      </c>
      <c r="R18" s="15">
        <v>42</v>
      </c>
      <c r="S18" s="15">
        <v>39</v>
      </c>
      <c r="T18" s="15">
        <v>30</v>
      </c>
      <c r="U18" s="15">
        <v>47</v>
      </c>
      <c r="V18" s="15">
        <v>199</v>
      </c>
      <c r="W18" s="281" t="s">
        <v>15</v>
      </c>
      <c r="X18" s="282"/>
      <c r="Y18" s="15">
        <v>26</v>
      </c>
      <c r="Z18" s="15">
        <v>27</v>
      </c>
      <c r="AA18" s="15">
        <v>27</v>
      </c>
      <c r="AB18" s="15">
        <v>28</v>
      </c>
      <c r="AC18" s="15">
        <v>33</v>
      </c>
      <c r="AD18" s="16">
        <v>141</v>
      </c>
      <c r="AI18" s="274" t="s">
        <v>15</v>
      </c>
      <c r="AJ18" s="278"/>
      <c r="AK18" s="14"/>
      <c r="AL18" s="15"/>
      <c r="AM18" s="15">
        <v>2</v>
      </c>
      <c r="AN18" s="15">
        <v>1</v>
      </c>
      <c r="AO18" s="15">
        <v>1</v>
      </c>
      <c r="AP18" s="15">
        <v>4</v>
      </c>
      <c r="AQ18" s="281" t="s">
        <v>15</v>
      </c>
      <c r="AR18" s="282"/>
      <c r="AS18" s="15">
        <v>2</v>
      </c>
      <c r="AT18" s="15">
        <v>2</v>
      </c>
      <c r="AU18" s="15">
        <v>1</v>
      </c>
      <c r="AV18" s="15">
        <v>3</v>
      </c>
      <c r="AW18" s="15">
        <v>5</v>
      </c>
      <c r="AX18" s="16">
        <v>13</v>
      </c>
      <c r="BC18" s="274" t="s">
        <v>15</v>
      </c>
      <c r="BD18" s="278"/>
      <c r="BE18" s="14">
        <v>41</v>
      </c>
      <c r="BF18" s="14">
        <v>42</v>
      </c>
      <c r="BG18" s="14">
        <v>41</v>
      </c>
      <c r="BH18" s="14">
        <v>31</v>
      </c>
      <c r="BI18" s="14">
        <v>48</v>
      </c>
      <c r="BJ18" s="15">
        <v>203</v>
      </c>
      <c r="BK18" s="283" t="s">
        <v>15</v>
      </c>
      <c r="BL18" s="283"/>
      <c r="BM18" s="14">
        <v>28</v>
      </c>
      <c r="BN18" s="14">
        <v>29</v>
      </c>
      <c r="BO18" s="14">
        <v>28</v>
      </c>
      <c r="BP18" s="14">
        <v>31</v>
      </c>
      <c r="BQ18" s="14">
        <v>38</v>
      </c>
      <c r="BR18" s="16">
        <v>154</v>
      </c>
    </row>
    <row r="19" spans="2:70" ht="15" x14ac:dyDescent="0.15">
      <c r="B19" s="150" t="s">
        <v>39</v>
      </c>
      <c r="C19" s="138">
        <v>433</v>
      </c>
      <c r="D19" s="59">
        <v>456</v>
      </c>
      <c r="E19" s="60">
        <v>889</v>
      </c>
      <c r="F19" s="61">
        <v>0</v>
      </c>
      <c r="G19" s="59">
        <v>0</v>
      </c>
      <c r="H19" s="60">
        <v>0</v>
      </c>
      <c r="I19" s="104">
        <v>433</v>
      </c>
      <c r="J19" s="105">
        <v>456</v>
      </c>
      <c r="K19" s="118">
        <v>889</v>
      </c>
      <c r="L19" s="34"/>
      <c r="O19" s="274" t="s">
        <v>12</v>
      </c>
      <c r="P19" s="275"/>
      <c r="Q19" s="17">
        <v>87</v>
      </c>
      <c r="R19" s="17">
        <v>79</v>
      </c>
      <c r="S19" s="17">
        <v>71</v>
      </c>
      <c r="T19" s="17">
        <v>56</v>
      </c>
      <c r="U19" s="17">
        <v>78</v>
      </c>
      <c r="V19" s="17">
        <v>371</v>
      </c>
      <c r="W19" s="276" t="s">
        <v>12</v>
      </c>
      <c r="X19" s="277"/>
      <c r="Y19" s="17">
        <v>65</v>
      </c>
      <c r="Z19" s="17">
        <v>56</v>
      </c>
      <c r="AA19" s="17">
        <v>68</v>
      </c>
      <c r="AB19" s="17">
        <v>63</v>
      </c>
      <c r="AC19" s="17">
        <v>59</v>
      </c>
      <c r="AD19" s="17">
        <v>311</v>
      </c>
      <c r="AI19" s="274" t="s">
        <v>12</v>
      </c>
      <c r="AJ19" s="275"/>
      <c r="AK19" s="17">
        <v>0</v>
      </c>
      <c r="AL19" s="17">
        <v>3</v>
      </c>
      <c r="AM19" s="17">
        <v>4</v>
      </c>
      <c r="AN19" s="17">
        <v>4</v>
      </c>
      <c r="AO19" s="17">
        <v>5</v>
      </c>
      <c r="AP19" s="17">
        <v>16</v>
      </c>
      <c r="AQ19" s="276" t="s">
        <v>12</v>
      </c>
      <c r="AR19" s="277"/>
      <c r="AS19" s="17">
        <v>3</v>
      </c>
      <c r="AT19" s="17">
        <v>8</v>
      </c>
      <c r="AU19" s="17">
        <v>2</v>
      </c>
      <c r="AV19" s="17">
        <v>6</v>
      </c>
      <c r="AW19" s="17">
        <v>7</v>
      </c>
      <c r="AX19" s="17">
        <v>26</v>
      </c>
      <c r="BC19" s="274" t="s">
        <v>12</v>
      </c>
      <c r="BD19" s="275"/>
      <c r="BE19" s="17">
        <v>87</v>
      </c>
      <c r="BF19" s="17">
        <v>82</v>
      </c>
      <c r="BG19" s="17">
        <v>75</v>
      </c>
      <c r="BH19" s="17">
        <v>60</v>
      </c>
      <c r="BI19" s="17">
        <v>83</v>
      </c>
      <c r="BJ19" s="17">
        <v>387</v>
      </c>
      <c r="BK19" s="276" t="s">
        <v>12</v>
      </c>
      <c r="BL19" s="277"/>
      <c r="BM19" s="17">
        <v>68</v>
      </c>
      <c r="BN19" s="17">
        <v>64</v>
      </c>
      <c r="BO19" s="17">
        <v>70</v>
      </c>
      <c r="BP19" s="17">
        <v>69</v>
      </c>
      <c r="BQ19" s="17">
        <v>66</v>
      </c>
      <c r="BR19" s="17">
        <v>337</v>
      </c>
    </row>
    <row r="20" spans="2:70" ht="15.75" thickBot="1" x14ac:dyDescent="0.2">
      <c r="B20" s="151" t="s">
        <v>22</v>
      </c>
      <c r="C20" s="147">
        <v>897</v>
      </c>
      <c r="D20" s="76">
        <v>1404</v>
      </c>
      <c r="E20" s="77">
        <v>2301</v>
      </c>
      <c r="F20" s="78">
        <v>0</v>
      </c>
      <c r="G20" s="76">
        <v>0</v>
      </c>
      <c r="H20" s="81">
        <v>0</v>
      </c>
      <c r="I20" s="119">
        <v>897</v>
      </c>
      <c r="J20" s="120">
        <v>1404</v>
      </c>
      <c r="K20" s="121">
        <v>2301</v>
      </c>
      <c r="L20" s="34"/>
      <c r="O20" s="193"/>
      <c r="P20" s="193"/>
      <c r="Q20" s="20"/>
      <c r="R20" s="20"/>
      <c r="S20" s="20"/>
      <c r="T20" s="20"/>
      <c r="U20" s="20"/>
      <c r="V20" s="20"/>
      <c r="W20" s="193"/>
      <c r="X20" s="193"/>
      <c r="Y20" s="20"/>
      <c r="Z20" s="20"/>
      <c r="AA20" s="20"/>
      <c r="AB20" s="20"/>
      <c r="AC20" s="20"/>
      <c r="AD20" s="20"/>
      <c r="AI20" s="193"/>
      <c r="AJ20" s="193"/>
      <c r="AK20" s="20"/>
      <c r="AL20" s="20"/>
      <c r="AM20" s="20"/>
      <c r="AN20" s="20"/>
      <c r="AO20" s="20"/>
      <c r="AP20" s="20"/>
      <c r="AQ20" s="193"/>
      <c r="AR20" s="193"/>
      <c r="AS20" s="20"/>
      <c r="AT20" s="20"/>
      <c r="AU20" s="20"/>
      <c r="AV20" s="20"/>
      <c r="AW20" s="20"/>
      <c r="AX20" s="20"/>
      <c r="BC20" s="193"/>
      <c r="BD20" s="193"/>
      <c r="BE20" s="20"/>
      <c r="BF20" s="20"/>
      <c r="BG20" s="20"/>
      <c r="BH20" s="20"/>
      <c r="BI20" s="20"/>
      <c r="BJ20" s="20"/>
      <c r="BK20" s="193"/>
      <c r="BL20" s="193"/>
      <c r="BM20" s="20"/>
      <c r="BN20" s="20"/>
      <c r="BO20" s="20"/>
      <c r="BP20" s="20"/>
      <c r="BQ20" s="20"/>
      <c r="BR20" s="20"/>
    </row>
    <row r="21" spans="2:70" ht="15" thickTop="1" thickBot="1" x14ac:dyDescent="0.2">
      <c r="B21" s="365" t="s">
        <v>44</v>
      </c>
      <c r="C21" s="367" t="s">
        <v>47</v>
      </c>
      <c r="D21" s="369" t="s">
        <v>48</v>
      </c>
      <c r="E21" s="357" t="s">
        <v>49</v>
      </c>
      <c r="F21" s="367" t="s">
        <v>47</v>
      </c>
      <c r="G21" s="369" t="s">
        <v>48</v>
      </c>
      <c r="H21" s="357" t="s">
        <v>51</v>
      </c>
      <c r="I21" s="359" t="s">
        <v>47</v>
      </c>
      <c r="J21" s="361" t="s">
        <v>48</v>
      </c>
      <c r="K21" s="363" t="s">
        <v>54</v>
      </c>
      <c r="L21" s="34"/>
      <c r="O21" s="274" t="s">
        <v>10</v>
      </c>
      <c r="P21" s="275"/>
      <c r="Q21" s="13">
        <v>30</v>
      </c>
      <c r="R21" s="13">
        <v>31</v>
      </c>
      <c r="S21" s="13">
        <v>32</v>
      </c>
      <c r="T21" s="13">
        <v>33</v>
      </c>
      <c r="U21" s="13">
        <v>34</v>
      </c>
      <c r="V21" s="13" t="s">
        <v>12</v>
      </c>
      <c r="W21" s="289" t="s">
        <v>10</v>
      </c>
      <c r="X21" s="290"/>
      <c r="Y21" s="13">
        <v>35</v>
      </c>
      <c r="Z21" s="13">
        <v>36</v>
      </c>
      <c r="AA21" s="13">
        <v>37</v>
      </c>
      <c r="AB21" s="13">
        <v>38</v>
      </c>
      <c r="AC21" s="13">
        <v>39</v>
      </c>
      <c r="AD21" s="13" t="s">
        <v>12</v>
      </c>
      <c r="AI21" s="274" t="s">
        <v>10</v>
      </c>
      <c r="AJ21" s="275"/>
      <c r="AK21" s="13">
        <v>30</v>
      </c>
      <c r="AL21" s="13">
        <v>31</v>
      </c>
      <c r="AM21" s="13">
        <v>32</v>
      </c>
      <c r="AN21" s="13">
        <v>33</v>
      </c>
      <c r="AO21" s="13">
        <v>34</v>
      </c>
      <c r="AP21" s="13" t="s">
        <v>12</v>
      </c>
      <c r="AQ21" s="289" t="s">
        <v>10</v>
      </c>
      <c r="AR21" s="290"/>
      <c r="AS21" s="13">
        <v>35</v>
      </c>
      <c r="AT21" s="13">
        <v>36</v>
      </c>
      <c r="AU21" s="13">
        <v>37</v>
      </c>
      <c r="AV21" s="13">
        <v>38</v>
      </c>
      <c r="AW21" s="13">
        <v>39</v>
      </c>
      <c r="AX21" s="13" t="s">
        <v>12</v>
      </c>
      <c r="BC21" s="274" t="s">
        <v>10</v>
      </c>
      <c r="BD21" s="275"/>
      <c r="BE21" s="13">
        <v>30</v>
      </c>
      <c r="BF21" s="13">
        <v>31</v>
      </c>
      <c r="BG21" s="13">
        <v>32</v>
      </c>
      <c r="BH21" s="13">
        <v>33</v>
      </c>
      <c r="BI21" s="13">
        <v>34</v>
      </c>
      <c r="BJ21" s="13" t="s">
        <v>12</v>
      </c>
      <c r="BK21" s="289" t="s">
        <v>10</v>
      </c>
      <c r="BL21" s="290"/>
      <c r="BM21" s="13">
        <v>35</v>
      </c>
      <c r="BN21" s="13">
        <v>36</v>
      </c>
      <c r="BO21" s="13">
        <v>37</v>
      </c>
      <c r="BP21" s="13">
        <v>38</v>
      </c>
      <c r="BQ21" s="13">
        <v>39</v>
      </c>
      <c r="BR21" s="13" t="s">
        <v>12</v>
      </c>
    </row>
    <row r="22" spans="2:70" ht="14.25" thickBot="1" x14ac:dyDescent="0.2">
      <c r="B22" s="366"/>
      <c r="C22" s="368"/>
      <c r="D22" s="370"/>
      <c r="E22" s="358"/>
      <c r="F22" s="368"/>
      <c r="G22" s="370"/>
      <c r="H22" s="358"/>
      <c r="I22" s="360"/>
      <c r="J22" s="362"/>
      <c r="K22" s="364"/>
      <c r="L22" s="34"/>
      <c r="O22" s="274" t="s">
        <v>13</v>
      </c>
      <c r="P22" s="278"/>
      <c r="Q22" s="186">
        <v>42</v>
      </c>
      <c r="R22" s="185">
        <v>44</v>
      </c>
      <c r="S22" s="185">
        <v>30</v>
      </c>
      <c r="T22" s="185">
        <v>36</v>
      </c>
      <c r="U22" s="185">
        <v>36</v>
      </c>
      <c r="V22" s="185">
        <v>188</v>
      </c>
      <c r="W22" s="286" t="s">
        <v>13</v>
      </c>
      <c r="X22" s="287"/>
      <c r="Y22" s="185">
        <v>41</v>
      </c>
      <c r="Z22" s="185">
        <v>36</v>
      </c>
      <c r="AA22" s="185">
        <v>46</v>
      </c>
      <c r="AB22" s="185">
        <v>47</v>
      </c>
      <c r="AC22" s="185">
        <v>44</v>
      </c>
      <c r="AD22" s="187">
        <v>214</v>
      </c>
      <c r="AI22" s="274" t="s">
        <v>13</v>
      </c>
      <c r="AJ22" s="278"/>
      <c r="AK22" s="186">
        <v>2</v>
      </c>
      <c r="AL22" s="185">
        <v>1</v>
      </c>
      <c r="AM22" s="185">
        <v>1</v>
      </c>
      <c r="AN22" s="185">
        <v>1</v>
      </c>
      <c r="AO22" s="185"/>
      <c r="AP22" s="185">
        <v>5</v>
      </c>
      <c r="AQ22" s="286" t="s">
        <v>13</v>
      </c>
      <c r="AR22" s="287"/>
      <c r="AS22" s="185">
        <v>3</v>
      </c>
      <c r="AT22" s="185">
        <v>1</v>
      </c>
      <c r="AU22" s="185"/>
      <c r="AV22" s="185"/>
      <c r="AW22" s="185">
        <v>1</v>
      </c>
      <c r="AX22" s="187">
        <v>5</v>
      </c>
      <c r="BC22" s="274" t="s">
        <v>13</v>
      </c>
      <c r="BD22" s="278"/>
      <c r="BE22" s="186">
        <v>44</v>
      </c>
      <c r="BF22" s="186">
        <v>45</v>
      </c>
      <c r="BG22" s="186">
        <v>31</v>
      </c>
      <c r="BH22" s="186">
        <v>37</v>
      </c>
      <c r="BI22" s="186">
        <v>36</v>
      </c>
      <c r="BJ22" s="185">
        <v>193</v>
      </c>
      <c r="BK22" s="288" t="s">
        <v>13</v>
      </c>
      <c r="BL22" s="288"/>
      <c r="BM22" s="186">
        <v>44</v>
      </c>
      <c r="BN22" s="186">
        <v>37</v>
      </c>
      <c r="BO22" s="186">
        <v>46</v>
      </c>
      <c r="BP22" s="186">
        <v>47</v>
      </c>
      <c r="BQ22" s="186">
        <v>45</v>
      </c>
      <c r="BR22" s="187">
        <v>219</v>
      </c>
    </row>
    <row r="23" spans="2:70" ht="16.5" thickTop="1" thickBot="1" x14ac:dyDescent="0.2">
      <c r="B23" s="94" t="s">
        <v>37</v>
      </c>
      <c r="C23" s="95">
        <v>0.3301</v>
      </c>
      <c r="D23" s="96">
        <v>0.28920000000000001</v>
      </c>
      <c r="E23" s="97">
        <v>0.30869999999999997</v>
      </c>
      <c r="F23" s="95">
        <v>0.16669999999999999</v>
      </c>
      <c r="G23" s="96">
        <v>0.23530000000000001</v>
      </c>
      <c r="H23" s="97">
        <v>0.20430000000000001</v>
      </c>
      <c r="I23" s="124">
        <v>0.3286</v>
      </c>
      <c r="J23" s="125">
        <v>0.28870000000000001</v>
      </c>
      <c r="K23" s="126">
        <v>0.30769999999999997</v>
      </c>
      <c r="L23" s="34"/>
      <c r="O23" s="274" t="s">
        <v>15</v>
      </c>
      <c r="P23" s="278"/>
      <c r="Q23" s="14">
        <v>30</v>
      </c>
      <c r="R23" s="15">
        <v>22</v>
      </c>
      <c r="S23" s="15">
        <v>37</v>
      </c>
      <c r="T23" s="15">
        <v>23</v>
      </c>
      <c r="U23" s="15">
        <v>26</v>
      </c>
      <c r="V23" s="15">
        <v>138</v>
      </c>
      <c r="W23" s="281" t="s">
        <v>15</v>
      </c>
      <c r="X23" s="282"/>
      <c r="Y23" s="15">
        <v>35</v>
      </c>
      <c r="Z23" s="15">
        <v>37</v>
      </c>
      <c r="AA23" s="15">
        <v>45</v>
      </c>
      <c r="AB23" s="15">
        <v>44</v>
      </c>
      <c r="AC23" s="15">
        <v>48</v>
      </c>
      <c r="AD23" s="16">
        <v>209</v>
      </c>
      <c r="AI23" s="274" t="s">
        <v>15</v>
      </c>
      <c r="AJ23" s="278"/>
      <c r="AK23" s="14">
        <v>1</v>
      </c>
      <c r="AL23" s="15">
        <v>2</v>
      </c>
      <c r="AM23" s="15">
        <v>2</v>
      </c>
      <c r="AN23" s="15">
        <v>2</v>
      </c>
      <c r="AO23" s="15">
        <v>1</v>
      </c>
      <c r="AP23" s="15">
        <v>8</v>
      </c>
      <c r="AQ23" s="281" t="s">
        <v>15</v>
      </c>
      <c r="AR23" s="282"/>
      <c r="AS23" s="15">
        <v>4</v>
      </c>
      <c r="AT23" s="15">
        <v>2</v>
      </c>
      <c r="AU23" s="15">
        <v>2</v>
      </c>
      <c r="AV23" s="15">
        <v>4</v>
      </c>
      <c r="AW23" s="15">
        <v>2</v>
      </c>
      <c r="AX23" s="16">
        <v>14</v>
      </c>
      <c r="BC23" s="274" t="s">
        <v>15</v>
      </c>
      <c r="BD23" s="278"/>
      <c r="BE23" s="14">
        <v>31</v>
      </c>
      <c r="BF23" s="14">
        <v>24</v>
      </c>
      <c r="BG23" s="14">
        <v>39</v>
      </c>
      <c r="BH23" s="14">
        <v>25</v>
      </c>
      <c r="BI23" s="14">
        <v>27</v>
      </c>
      <c r="BJ23" s="15">
        <v>146</v>
      </c>
      <c r="BK23" s="283" t="s">
        <v>15</v>
      </c>
      <c r="BL23" s="283"/>
      <c r="BM23" s="14">
        <v>39</v>
      </c>
      <c r="BN23" s="14">
        <v>39</v>
      </c>
      <c r="BO23" s="14">
        <v>47</v>
      </c>
      <c r="BP23" s="14">
        <v>48</v>
      </c>
      <c r="BQ23" s="14">
        <v>50</v>
      </c>
      <c r="BR23" s="16">
        <v>223</v>
      </c>
    </row>
    <row r="24" spans="2:70" ht="15" x14ac:dyDescent="0.15">
      <c r="B24" s="84" t="s">
        <v>38</v>
      </c>
      <c r="C24" s="86">
        <v>7.5800000000000006E-2</v>
      </c>
      <c r="D24" s="83">
        <v>7.5200000000000003E-2</v>
      </c>
      <c r="E24" s="87">
        <v>7.5499999999999998E-2</v>
      </c>
      <c r="F24" s="86">
        <v>0</v>
      </c>
      <c r="G24" s="83">
        <v>0</v>
      </c>
      <c r="H24" s="87">
        <v>0</v>
      </c>
      <c r="I24" s="127">
        <v>7.51E-2</v>
      </c>
      <c r="J24" s="128">
        <v>7.4399999999999994E-2</v>
      </c>
      <c r="K24" s="129">
        <v>7.4800000000000005E-2</v>
      </c>
      <c r="O24" s="274" t="s">
        <v>12</v>
      </c>
      <c r="P24" s="275"/>
      <c r="Q24" s="17">
        <v>72</v>
      </c>
      <c r="R24" s="17">
        <v>66</v>
      </c>
      <c r="S24" s="17">
        <v>67</v>
      </c>
      <c r="T24" s="17">
        <v>59</v>
      </c>
      <c r="U24" s="17">
        <v>62</v>
      </c>
      <c r="V24" s="17">
        <v>326</v>
      </c>
      <c r="W24" s="276" t="s">
        <v>12</v>
      </c>
      <c r="X24" s="277"/>
      <c r="Y24" s="17">
        <v>76</v>
      </c>
      <c r="Z24" s="17">
        <v>73</v>
      </c>
      <c r="AA24" s="17">
        <v>91</v>
      </c>
      <c r="AB24" s="17">
        <v>91</v>
      </c>
      <c r="AC24" s="17">
        <v>92</v>
      </c>
      <c r="AD24" s="17">
        <v>423</v>
      </c>
      <c r="AI24" s="274" t="s">
        <v>12</v>
      </c>
      <c r="AJ24" s="275"/>
      <c r="AK24" s="17">
        <v>3</v>
      </c>
      <c r="AL24" s="17">
        <v>3</v>
      </c>
      <c r="AM24" s="17">
        <v>3</v>
      </c>
      <c r="AN24" s="17">
        <v>3</v>
      </c>
      <c r="AO24" s="17">
        <v>1</v>
      </c>
      <c r="AP24" s="17">
        <v>13</v>
      </c>
      <c r="AQ24" s="276" t="s">
        <v>12</v>
      </c>
      <c r="AR24" s="277"/>
      <c r="AS24" s="17">
        <v>7</v>
      </c>
      <c r="AT24" s="17">
        <v>3</v>
      </c>
      <c r="AU24" s="17">
        <v>2</v>
      </c>
      <c r="AV24" s="17">
        <v>4</v>
      </c>
      <c r="AW24" s="17">
        <v>3</v>
      </c>
      <c r="AX24" s="17">
        <v>19</v>
      </c>
      <c r="BC24" s="274" t="s">
        <v>12</v>
      </c>
      <c r="BD24" s="275"/>
      <c r="BE24" s="17">
        <v>75</v>
      </c>
      <c r="BF24" s="17">
        <v>69</v>
      </c>
      <c r="BG24" s="17">
        <v>70</v>
      </c>
      <c r="BH24" s="17">
        <v>62</v>
      </c>
      <c r="BI24" s="17">
        <v>63</v>
      </c>
      <c r="BJ24" s="17">
        <v>339</v>
      </c>
      <c r="BK24" s="276" t="s">
        <v>12</v>
      </c>
      <c r="BL24" s="277"/>
      <c r="BM24" s="17">
        <v>83</v>
      </c>
      <c r="BN24" s="17">
        <v>76</v>
      </c>
      <c r="BO24" s="17">
        <v>93</v>
      </c>
      <c r="BP24" s="17">
        <v>95</v>
      </c>
      <c r="BQ24" s="17">
        <v>95</v>
      </c>
      <c r="BR24" s="17">
        <v>442</v>
      </c>
    </row>
    <row r="25" spans="2:70" ht="15" x14ac:dyDescent="0.15">
      <c r="B25" s="84" t="s">
        <v>39</v>
      </c>
      <c r="C25" s="86">
        <v>9.2200000000000004E-2</v>
      </c>
      <c r="D25" s="83">
        <v>8.8599999999999998E-2</v>
      </c>
      <c r="E25" s="87">
        <v>9.0300000000000005E-2</v>
      </c>
      <c r="F25" s="86">
        <v>0</v>
      </c>
      <c r="G25" s="83">
        <v>0</v>
      </c>
      <c r="H25" s="87">
        <v>0</v>
      </c>
      <c r="I25" s="127">
        <v>9.1399999999999995E-2</v>
      </c>
      <c r="J25" s="128">
        <v>8.77E-2</v>
      </c>
      <c r="K25" s="129">
        <v>8.9499999999999996E-2</v>
      </c>
      <c r="O25" s="193"/>
      <c r="P25" s="193"/>
      <c r="Q25" s="20"/>
      <c r="R25" s="20"/>
      <c r="S25" s="20"/>
      <c r="T25" s="20"/>
      <c r="U25" s="20"/>
      <c r="V25" s="20"/>
      <c r="W25" s="193"/>
      <c r="X25" s="193"/>
      <c r="Y25" s="20"/>
      <c r="Z25" s="20"/>
      <c r="AA25" s="20"/>
      <c r="AB25" s="20"/>
      <c r="AC25" s="20"/>
      <c r="AD25" s="20"/>
      <c r="AI25" s="193"/>
      <c r="AJ25" s="193"/>
      <c r="AK25" s="20"/>
      <c r="AL25" s="20"/>
      <c r="AM25" s="20"/>
      <c r="AN25" s="20"/>
      <c r="AO25" s="20"/>
      <c r="AP25" s="20"/>
      <c r="AQ25" s="193"/>
      <c r="AR25" s="193"/>
      <c r="AS25" s="20"/>
      <c r="AT25" s="20"/>
      <c r="AU25" s="20"/>
      <c r="AV25" s="20"/>
      <c r="AW25" s="20"/>
      <c r="AX25" s="20"/>
      <c r="BC25" s="193"/>
      <c r="BD25" s="193"/>
      <c r="BE25" s="20"/>
      <c r="BF25" s="20"/>
      <c r="BG25" s="20"/>
      <c r="BH25" s="20"/>
      <c r="BI25" s="20"/>
      <c r="BJ25" s="20"/>
      <c r="BK25" s="193"/>
      <c r="BL25" s="193"/>
      <c r="BM25" s="20"/>
      <c r="BN25" s="20"/>
      <c r="BO25" s="20"/>
      <c r="BP25" s="20"/>
      <c r="BQ25" s="20"/>
      <c r="BR25" s="20"/>
    </row>
    <row r="26" spans="2:70" ht="15.75" thickBot="1" x14ac:dyDescent="0.2">
      <c r="B26" s="85" t="s">
        <v>22</v>
      </c>
      <c r="C26" s="88">
        <v>0.191</v>
      </c>
      <c r="D26" s="89">
        <v>0.2727</v>
      </c>
      <c r="E26" s="90">
        <v>0.23369999999999999</v>
      </c>
      <c r="F26" s="88">
        <v>0</v>
      </c>
      <c r="G26" s="89">
        <v>0</v>
      </c>
      <c r="H26" s="90">
        <v>0</v>
      </c>
      <c r="I26" s="130">
        <v>0.1893</v>
      </c>
      <c r="J26" s="131">
        <v>0.27010000000000001</v>
      </c>
      <c r="K26" s="132">
        <v>0.2316</v>
      </c>
      <c r="O26" s="274" t="s">
        <v>10</v>
      </c>
      <c r="P26" s="275"/>
      <c r="Q26" s="13">
        <v>40</v>
      </c>
      <c r="R26" s="13">
        <v>41</v>
      </c>
      <c r="S26" s="13">
        <v>42</v>
      </c>
      <c r="T26" s="13">
        <v>43</v>
      </c>
      <c r="U26" s="13">
        <v>44</v>
      </c>
      <c r="V26" s="13" t="s">
        <v>12</v>
      </c>
      <c r="W26" s="289" t="s">
        <v>10</v>
      </c>
      <c r="X26" s="290"/>
      <c r="Y26" s="13">
        <v>45</v>
      </c>
      <c r="Z26" s="13">
        <v>46</v>
      </c>
      <c r="AA26" s="13">
        <v>47</v>
      </c>
      <c r="AB26" s="13">
        <v>48</v>
      </c>
      <c r="AC26" s="13">
        <v>49</v>
      </c>
      <c r="AD26" s="13" t="s">
        <v>12</v>
      </c>
      <c r="AI26" s="274" t="s">
        <v>10</v>
      </c>
      <c r="AJ26" s="275"/>
      <c r="AK26" s="13">
        <v>40</v>
      </c>
      <c r="AL26" s="13">
        <v>41</v>
      </c>
      <c r="AM26" s="13">
        <v>42</v>
      </c>
      <c r="AN26" s="13">
        <v>43</v>
      </c>
      <c r="AO26" s="13">
        <v>44</v>
      </c>
      <c r="AP26" s="13" t="s">
        <v>12</v>
      </c>
      <c r="AQ26" s="289" t="s">
        <v>10</v>
      </c>
      <c r="AR26" s="290"/>
      <c r="AS26" s="13">
        <v>45</v>
      </c>
      <c r="AT26" s="13">
        <v>46</v>
      </c>
      <c r="AU26" s="13">
        <v>47</v>
      </c>
      <c r="AV26" s="13">
        <v>48</v>
      </c>
      <c r="AW26" s="13">
        <v>49</v>
      </c>
      <c r="AX26" s="13" t="s">
        <v>12</v>
      </c>
      <c r="BC26" s="274" t="s">
        <v>10</v>
      </c>
      <c r="BD26" s="275"/>
      <c r="BE26" s="13">
        <v>40</v>
      </c>
      <c r="BF26" s="13">
        <v>41</v>
      </c>
      <c r="BG26" s="13">
        <v>42</v>
      </c>
      <c r="BH26" s="13">
        <v>43</v>
      </c>
      <c r="BI26" s="13">
        <v>44</v>
      </c>
      <c r="BJ26" s="13" t="s">
        <v>12</v>
      </c>
      <c r="BK26" s="289" t="s">
        <v>10</v>
      </c>
      <c r="BL26" s="290"/>
      <c r="BM26" s="13">
        <v>45</v>
      </c>
      <c r="BN26" s="13">
        <v>46</v>
      </c>
      <c r="BO26" s="13">
        <v>47</v>
      </c>
      <c r="BP26" s="13">
        <v>48</v>
      </c>
      <c r="BQ26" s="13">
        <v>49</v>
      </c>
      <c r="BR26" s="13" t="s">
        <v>12</v>
      </c>
    </row>
    <row r="27" spans="2:70" ht="15.75" thickTop="1" x14ac:dyDescent="0.15">
      <c r="I27" s="110"/>
      <c r="J27" s="110"/>
      <c r="K27" s="110"/>
      <c r="O27" s="274" t="s">
        <v>13</v>
      </c>
      <c r="P27" s="278"/>
      <c r="Q27" s="186">
        <v>50</v>
      </c>
      <c r="R27" s="185">
        <v>51</v>
      </c>
      <c r="S27" s="185">
        <v>64</v>
      </c>
      <c r="T27" s="185">
        <v>54</v>
      </c>
      <c r="U27" s="185">
        <v>52</v>
      </c>
      <c r="V27" s="185">
        <v>271</v>
      </c>
      <c r="W27" s="286" t="s">
        <v>13</v>
      </c>
      <c r="X27" s="287"/>
      <c r="Y27" s="185">
        <v>53</v>
      </c>
      <c r="Z27" s="185">
        <v>63</v>
      </c>
      <c r="AA27" s="185">
        <v>66</v>
      </c>
      <c r="AB27" s="185">
        <v>71</v>
      </c>
      <c r="AC27" s="185">
        <v>83</v>
      </c>
      <c r="AD27" s="187">
        <v>336</v>
      </c>
      <c r="AI27" s="274" t="s">
        <v>13</v>
      </c>
      <c r="AJ27" s="278"/>
      <c r="AK27" s="186"/>
      <c r="AL27" s="185"/>
      <c r="AM27" s="185"/>
      <c r="AN27" s="185"/>
      <c r="AO27" s="185"/>
      <c r="AP27" s="185">
        <v>0</v>
      </c>
      <c r="AQ27" s="286" t="s">
        <v>13</v>
      </c>
      <c r="AR27" s="287"/>
      <c r="AS27" s="185"/>
      <c r="AT27" s="185">
        <v>1</v>
      </c>
      <c r="AU27" s="185">
        <v>1</v>
      </c>
      <c r="AV27" s="185">
        <v>1</v>
      </c>
      <c r="AW27" s="185"/>
      <c r="AX27" s="187">
        <v>3</v>
      </c>
      <c r="BC27" s="274" t="s">
        <v>13</v>
      </c>
      <c r="BD27" s="278"/>
      <c r="BE27" s="186">
        <v>50</v>
      </c>
      <c r="BF27" s="186">
        <v>51</v>
      </c>
      <c r="BG27" s="186">
        <v>64</v>
      </c>
      <c r="BH27" s="186">
        <v>54</v>
      </c>
      <c r="BI27" s="186">
        <v>52</v>
      </c>
      <c r="BJ27" s="185">
        <v>271</v>
      </c>
      <c r="BK27" s="288" t="s">
        <v>13</v>
      </c>
      <c r="BL27" s="288"/>
      <c r="BM27" s="186">
        <v>53</v>
      </c>
      <c r="BN27" s="186">
        <v>64</v>
      </c>
      <c r="BO27" s="186">
        <v>67</v>
      </c>
      <c r="BP27" s="186">
        <v>72</v>
      </c>
      <c r="BQ27" s="186">
        <v>83</v>
      </c>
      <c r="BR27" s="187">
        <v>339</v>
      </c>
    </row>
    <row r="28" spans="2:70" ht="15.75" thickBot="1" x14ac:dyDescent="0.2">
      <c r="I28" s="110"/>
      <c r="J28" s="110"/>
      <c r="K28" s="110"/>
      <c r="O28" s="274" t="s">
        <v>15</v>
      </c>
      <c r="P28" s="278"/>
      <c r="Q28" s="14">
        <v>49</v>
      </c>
      <c r="R28" s="15">
        <v>61</v>
      </c>
      <c r="S28" s="15">
        <v>55</v>
      </c>
      <c r="T28" s="15">
        <v>55</v>
      </c>
      <c r="U28" s="15">
        <v>46</v>
      </c>
      <c r="V28" s="15">
        <v>266</v>
      </c>
      <c r="W28" s="281" t="s">
        <v>15</v>
      </c>
      <c r="X28" s="282"/>
      <c r="Y28" s="15">
        <v>54</v>
      </c>
      <c r="Z28" s="15">
        <v>64</v>
      </c>
      <c r="AA28" s="15">
        <v>70</v>
      </c>
      <c r="AB28" s="15">
        <v>61</v>
      </c>
      <c r="AC28" s="15">
        <v>64</v>
      </c>
      <c r="AD28" s="16">
        <v>313</v>
      </c>
      <c r="AI28" s="274" t="s">
        <v>15</v>
      </c>
      <c r="AJ28" s="278"/>
      <c r="AK28" s="14">
        <v>1</v>
      </c>
      <c r="AL28" s="15">
        <v>1</v>
      </c>
      <c r="AM28" s="15"/>
      <c r="AN28" s="15">
        <v>1</v>
      </c>
      <c r="AO28" s="15"/>
      <c r="AP28" s="15">
        <v>3</v>
      </c>
      <c r="AQ28" s="281" t="s">
        <v>15</v>
      </c>
      <c r="AR28" s="282"/>
      <c r="AS28" s="15"/>
      <c r="AT28" s="15">
        <v>2</v>
      </c>
      <c r="AU28" s="15">
        <v>1</v>
      </c>
      <c r="AV28" s="15"/>
      <c r="AW28" s="15"/>
      <c r="AX28" s="16">
        <v>3</v>
      </c>
      <c r="BC28" s="274" t="s">
        <v>15</v>
      </c>
      <c r="BD28" s="278"/>
      <c r="BE28" s="14">
        <v>50</v>
      </c>
      <c r="BF28" s="14">
        <v>62</v>
      </c>
      <c r="BG28" s="14">
        <v>55</v>
      </c>
      <c r="BH28" s="14">
        <v>56</v>
      </c>
      <c r="BI28" s="14">
        <v>46</v>
      </c>
      <c r="BJ28" s="15">
        <v>269</v>
      </c>
      <c r="BK28" s="283" t="s">
        <v>15</v>
      </c>
      <c r="BL28" s="283"/>
      <c r="BM28" s="14">
        <v>54</v>
      </c>
      <c r="BN28" s="14">
        <v>66</v>
      </c>
      <c r="BO28" s="14">
        <v>71</v>
      </c>
      <c r="BP28" s="14">
        <v>61</v>
      </c>
      <c r="BQ28" s="14">
        <v>64</v>
      </c>
      <c r="BR28" s="16">
        <v>316</v>
      </c>
    </row>
    <row r="29" spans="2:70" ht="15.75" thickBot="1" x14ac:dyDescent="0.2">
      <c r="I29" s="110"/>
      <c r="J29" s="110"/>
      <c r="K29" s="110"/>
      <c r="O29" s="274" t="s">
        <v>12</v>
      </c>
      <c r="P29" s="275"/>
      <c r="Q29" s="17">
        <v>99</v>
      </c>
      <c r="R29" s="17">
        <v>112</v>
      </c>
      <c r="S29" s="17">
        <v>119</v>
      </c>
      <c r="T29" s="17">
        <v>109</v>
      </c>
      <c r="U29" s="17">
        <v>98</v>
      </c>
      <c r="V29" s="17">
        <v>537</v>
      </c>
      <c r="W29" s="276" t="s">
        <v>12</v>
      </c>
      <c r="X29" s="277"/>
      <c r="Y29" s="17">
        <v>107</v>
      </c>
      <c r="Z29" s="17">
        <v>127</v>
      </c>
      <c r="AA29" s="17">
        <v>136</v>
      </c>
      <c r="AB29" s="17">
        <v>132</v>
      </c>
      <c r="AC29" s="17">
        <v>147</v>
      </c>
      <c r="AD29" s="17">
        <v>649</v>
      </c>
      <c r="AI29" s="274" t="s">
        <v>12</v>
      </c>
      <c r="AJ29" s="275"/>
      <c r="AK29" s="17">
        <v>1</v>
      </c>
      <c r="AL29" s="17">
        <v>1</v>
      </c>
      <c r="AM29" s="17">
        <v>0</v>
      </c>
      <c r="AN29" s="17">
        <v>1</v>
      </c>
      <c r="AO29" s="17">
        <v>0</v>
      </c>
      <c r="AP29" s="17">
        <v>3</v>
      </c>
      <c r="AQ29" s="276" t="s">
        <v>12</v>
      </c>
      <c r="AR29" s="277"/>
      <c r="AS29" s="17">
        <v>0</v>
      </c>
      <c r="AT29" s="17">
        <v>3</v>
      </c>
      <c r="AU29" s="17">
        <v>2</v>
      </c>
      <c r="AV29" s="17">
        <v>1</v>
      </c>
      <c r="AW29" s="17">
        <v>0</v>
      </c>
      <c r="AX29" s="17">
        <v>6</v>
      </c>
      <c r="BC29" s="274" t="s">
        <v>12</v>
      </c>
      <c r="BD29" s="275"/>
      <c r="BE29" s="17">
        <v>100</v>
      </c>
      <c r="BF29" s="17">
        <v>113</v>
      </c>
      <c r="BG29" s="17">
        <v>119</v>
      </c>
      <c r="BH29" s="17">
        <v>110</v>
      </c>
      <c r="BI29" s="17">
        <v>98</v>
      </c>
      <c r="BJ29" s="17">
        <v>540</v>
      </c>
      <c r="BK29" s="276" t="s">
        <v>12</v>
      </c>
      <c r="BL29" s="277"/>
      <c r="BM29" s="17">
        <v>107</v>
      </c>
      <c r="BN29" s="17">
        <v>130</v>
      </c>
      <c r="BO29" s="17">
        <v>138</v>
      </c>
      <c r="BP29" s="17">
        <v>133</v>
      </c>
      <c r="BQ29" s="17">
        <v>147</v>
      </c>
      <c r="BR29" s="17">
        <v>655</v>
      </c>
    </row>
    <row r="30" spans="2:70" ht="15" x14ac:dyDescent="0.15">
      <c r="B30" s="350" t="s">
        <v>53</v>
      </c>
      <c r="C30" s="352" t="s">
        <v>31</v>
      </c>
      <c r="D30" s="353"/>
      <c r="E30" s="354"/>
      <c r="F30" s="352" t="s">
        <v>32</v>
      </c>
      <c r="G30" s="353"/>
      <c r="H30" s="354"/>
      <c r="I30" s="355" t="s">
        <v>52</v>
      </c>
      <c r="J30" s="355"/>
      <c r="K30" s="356"/>
      <c r="O30" s="193"/>
      <c r="P30" s="193"/>
      <c r="Q30" s="20"/>
      <c r="R30" s="20"/>
      <c r="S30" s="20"/>
      <c r="T30" s="20"/>
      <c r="U30" s="20"/>
      <c r="V30" s="20"/>
      <c r="W30" s="193"/>
      <c r="X30" s="193"/>
      <c r="Y30" s="20"/>
      <c r="Z30" s="20"/>
      <c r="AA30" s="20"/>
      <c r="AB30" s="20"/>
      <c r="AC30" s="20"/>
      <c r="AD30" s="20"/>
      <c r="AI30" s="193"/>
      <c r="AJ30" s="193"/>
      <c r="AK30" s="20"/>
      <c r="AL30" s="20"/>
      <c r="AM30" s="20"/>
      <c r="AN30" s="20"/>
      <c r="AO30" s="20"/>
      <c r="AP30" s="20"/>
      <c r="AQ30" s="193"/>
      <c r="AR30" s="193"/>
      <c r="AS30" s="20"/>
      <c r="AT30" s="20"/>
      <c r="AU30" s="20"/>
      <c r="AV30" s="20"/>
      <c r="AW30" s="20"/>
      <c r="AX30" s="20"/>
      <c r="BC30" s="193"/>
      <c r="BD30" s="193"/>
      <c r="BE30" s="20"/>
      <c r="BF30" s="20"/>
      <c r="BG30" s="20"/>
      <c r="BH30" s="20"/>
      <c r="BI30" s="20"/>
      <c r="BJ30" s="20"/>
      <c r="BK30" s="193"/>
      <c r="BL30" s="193"/>
      <c r="BM30" s="20"/>
      <c r="BN30" s="20"/>
      <c r="BO30" s="20"/>
      <c r="BP30" s="20"/>
      <c r="BQ30" s="20"/>
      <c r="BR30" s="20"/>
    </row>
    <row r="31" spans="2:70" ht="15.75" thickBot="1" x14ac:dyDescent="0.2">
      <c r="B31" s="351"/>
      <c r="C31" s="14" t="s">
        <v>16</v>
      </c>
      <c r="D31" s="15" t="s">
        <v>14</v>
      </c>
      <c r="E31" s="16" t="s">
        <v>33</v>
      </c>
      <c r="F31" s="14" t="s">
        <v>16</v>
      </c>
      <c r="G31" s="15" t="s">
        <v>14</v>
      </c>
      <c r="H31" s="16" t="s">
        <v>33</v>
      </c>
      <c r="I31" s="152" t="s">
        <v>16</v>
      </c>
      <c r="J31" s="133" t="s">
        <v>14</v>
      </c>
      <c r="K31" s="134" t="s">
        <v>33</v>
      </c>
      <c r="O31" s="274" t="s">
        <v>10</v>
      </c>
      <c r="P31" s="275"/>
      <c r="Q31" s="13">
        <v>50</v>
      </c>
      <c r="R31" s="13">
        <v>51</v>
      </c>
      <c r="S31" s="13">
        <v>52</v>
      </c>
      <c r="T31" s="13">
        <v>53</v>
      </c>
      <c r="U31" s="13">
        <v>54</v>
      </c>
      <c r="V31" s="13" t="s">
        <v>12</v>
      </c>
      <c r="W31" s="289" t="s">
        <v>10</v>
      </c>
      <c r="X31" s="290"/>
      <c r="Y31" s="13">
        <v>55</v>
      </c>
      <c r="Z31" s="13">
        <v>56</v>
      </c>
      <c r="AA31" s="13">
        <v>57</v>
      </c>
      <c r="AB31" s="13">
        <v>58</v>
      </c>
      <c r="AC31" s="13">
        <v>59</v>
      </c>
      <c r="AD31" s="13" t="s">
        <v>12</v>
      </c>
      <c r="AI31" s="274" t="s">
        <v>10</v>
      </c>
      <c r="AJ31" s="275"/>
      <c r="AK31" s="13">
        <v>50</v>
      </c>
      <c r="AL31" s="13">
        <v>51</v>
      </c>
      <c r="AM31" s="13">
        <v>52</v>
      </c>
      <c r="AN31" s="13">
        <v>53</v>
      </c>
      <c r="AO31" s="13">
        <v>54</v>
      </c>
      <c r="AP31" s="13" t="s">
        <v>12</v>
      </c>
      <c r="AQ31" s="289" t="s">
        <v>10</v>
      </c>
      <c r="AR31" s="290"/>
      <c r="AS31" s="13">
        <v>55</v>
      </c>
      <c r="AT31" s="13">
        <v>56</v>
      </c>
      <c r="AU31" s="13">
        <v>57</v>
      </c>
      <c r="AV31" s="13">
        <v>58</v>
      </c>
      <c r="AW31" s="13">
        <v>59</v>
      </c>
      <c r="AX31" s="13" t="s">
        <v>12</v>
      </c>
      <c r="BC31" s="274" t="s">
        <v>10</v>
      </c>
      <c r="BD31" s="275"/>
      <c r="BE31" s="13">
        <v>50</v>
      </c>
      <c r="BF31" s="13">
        <v>51</v>
      </c>
      <c r="BG31" s="13">
        <v>52</v>
      </c>
      <c r="BH31" s="13">
        <v>53</v>
      </c>
      <c r="BI31" s="13">
        <v>54</v>
      </c>
      <c r="BJ31" s="13" t="s">
        <v>12</v>
      </c>
      <c r="BK31" s="289" t="s">
        <v>10</v>
      </c>
      <c r="BL31" s="290"/>
      <c r="BM31" s="13">
        <v>55</v>
      </c>
      <c r="BN31" s="13">
        <v>56</v>
      </c>
      <c r="BO31" s="13">
        <v>57</v>
      </c>
      <c r="BP31" s="13">
        <v>58</v>
      </c>
      <c r="BQ31" s="13">
        <v>59</v>
      </c>
      <c r="BR31" s="13" t="s">
        <v>12</v>
      </c>
    </row>
    <row r="32" spans="2:70" x14ac:dyDescent="0.15">
      <c r="B32" s="80" t="s">
        <v>45</v>
      </c>
      <c r="C32" s="344">
        <v>789</v>
      </c>
      <c r="D32" s="346">
        <v>843</v>
      </c>
      <c r="E32" s="348">
        <v>1632</v>
      </c>
      <c r="F32" s="344">
        <v>0</v>
      </c>
      <c r="G32" s="346">
        <v>0</v>
      </c>
      <c r="H32" s="348">
        <v>0</v>
      </c>
      <c r="I32" s="338">
        <v>789</v>
      </c>
      <c r="J32" s="340">
        <v>843</v>
      </c>
      <c r="K32" s="342">
        <v>1632</v>
      </c>
      <c r="O32" s="274" t="s">
        <v>13</v>
      </c>
      <c r="P32" s="278"/>
      <c r="Q32" s="186">
        <v>91</v>
      </c>
      <c r="R32" s="185">
        <v>78</v>
      </c>
      <c r="S32" s="185">
        <v>66</v>
      </c>
      <c r="T32" s="185">
        <v>60</v>
      </c>
      <c r="U32" s="185">
        <v>63</v>
      </c>
      <c r="V32" s="185">
        <v>358</v>
      </c>
      <c r="W32" s="286" t="s">
        <v>13</v>
      </c>
      <c r="X32" s="287"/>
      <c r="Y32" s="185">
        <v>63</v>
      </c>
      <c r="Z32" s="185">
        <v>55</v>
      </c>
      <c r="AA32" s="185">
        <v>59</v>
      </c>
      <c r="AB32" s="185">
        <v>49</v>
      </c>
      <c r="AC32" s="185">
        <v>59</v>
      </c>
      <c r="AD32" s="187">
        <v>285</v>
      </c>
      <c r="AI32" s="274" t="s">
        <v>13</v>
      </c>
      <c r="AJ32" s="278"/>
      <c r="AK32" s="186">
        <v>1</v>
      </c>
      <c r="AL32" s="185"/>
      <c r="AM32" s="185">
        <v>1</v>
      </c>
      <c r="AN32" s="185"/>
      <c r="AO32" s="185"/>
      <c r="AP32" s="185">
        <v>2</v>
      </c>
      <c r="AQ32" s="286" t="s">
        <v>13</v>
      </c>
      <c r="AR32" s="287"/>
      <c r="AS32" s="185"/>
      <c r="AT32" s="185"/>
      <c r="AU32" s="185"/>
      <c r="AV32" s="185">
        <v>1</v>
      </c>
      <c r="AW32" s="185"/>
      <c r="AX32" s="187">
        <v>1</v>
      </c>
      <c r="BC32" s="274" t="s">
        <v>13</v>
      </c>
      <c r="BD32" s="278"/>
      <c r="BE32" s="186">
        <v>92</v>
      </c>
      <c r="BF32" s="186">
        <v>78</v>
      </c>
      <c r="BG32" s="186">
        <v>67</v>
      </c>
      <c r="BH32" s="186">
        <v>60</v>
      </c>
      <c r="BI32" s="186">
        <v>63</v>
      </c>
      <c r="BJ32" s="185">
        <v>360</v>
      </c>
      <c r="BK32" s="288" t="s">
        <v>13</v>
      </c>
      <c r="BL32" s="288"/>
      <c r="BM32" s="186">
        <v>63</v>
      </c>
      <c r="BN32" s="186">
        <v>55</v>
      </c>
      <c r="BO32" s="186">
        <v>59</v>
      </c>
      <c r="BP32" s="186">
        <v>50</v>
      </c>
      <c r="BQ32" s="186">
        <v>59</v>
      </c>
      <c r="BR32" s="187">
        <v>286</v>
      </c>
    </row>
    <row r="33" spans="2:70" ht="14.25" thickBot="1" x14ac:dyDescent="0.2">
      <c r="B33" s="91" t="s">
        <v>42</v>
      </c>
      <c r="C33" s="345"/>
      <c r="D33" s="347"/>
      <c r="E33" s="349"/>
      <c r="F33" s="345"/>
      <c r="G33" s="347"/>
      <c r="H33" s="349"/>
      <c r="I33" s="339"/>
      <c r="J33" s="341"/>
      <c r="K33" s="343"/>
      <c r="O33" s="274" t="s">
        <v>15</v>
      </c>
      <c r="P33" s="278"/>
      <c r="Q33" s="14">
        <v>64</v>
      </c>
      <c r="R33" s="15">
        <v>63</v>
      </c>
      <c r="S33" s="15">
        <v>69</v>
      </c>
      <c r="T33" s="15">
        <v>77</v>
      </c>
      <c r="U33" s="15">
        <v>63</v>
      </c>
      <c r="V33" s="15">
        <v>336</v>
      </c>
      <c r="W33" s="281" t="s">
        <v>15</v>
      </c>
      <c r="X33" s="282"/>
      <c r="Y33" s="15">
        <v>54</v>
      </c>
      <c r="Z33" s="15">
        <v>62</v>
      </c>
      <c r="AA33" s="15">
        <v>46</v>
      </c>
      <c r="AB33" s="15">
        <v>57</v>
      </c>
      <c r="AC33" s="15">
        <v>50</v>
      </c>
      <c r="AD33" s="16">
        <v>269</v>
      </c>
      <c r="AI33" s="274" t="s">
        <v>15</v>
      </c>
      <c r="AJ33" s="278"/>
      <c r="AK33" s="14">
        <v>1</v>
      </c>
      <c r="AL33" s="15"/>
      <c r="AM33" s="15"/>
      <c r="AN33" s="15">
        <v>4</v>
      </c>
      <c r="AO33" s="15"/>
      <c r="AP33" s="15">
        <v>5</v>
      </c>
      <c r="AQ33" s="281" t="s">
        <v>15</v>
      </c>
      <c r="AR33" s="282"/>
      <c r="AS33" s="15"/>
      <c r="AT33" s="15"/>
      <c r="AU33" s="15"/>
      <c r="AV33" s="15"/>
      <c r="AW33" s="15">
        <v>1</v>
      </c>
      <c r="AX33" s="16">
        <v>1</v>
      </c>
      <c r="BC33" s="274" t="s">
        <v>15</v>
      </c>
      <c r="BD33" s="278"/>
      <c r="BE33" s="14">
        <v>65</v>
      </c>
      <c r="BF33" s="14">
        <v>63</v>
      </c>
      <c r="BG33" s="14">
        <v>69</v>
      </c>
      <c r="BH33" s="14">
        <v>81</v>
      </c>
      <c r="BI33" s="14">
        <v>63</v>
      </c>
      <c r="BJ33" s="15">
        <v>341</v>
      </c>
      <c r="BK33" s="283" t="s">
        <v>15</v>
      </c>
      <c r="BL33" s="283"/>
      <c r="BM33" s="14">
        <v>54</v>
      </c>
      <c r="BN33" s="14">
        <v>62</v>
      </c>
      <c r="BO33" s="14">
        <v>46</v>
      </c>
      <c r="BP33" s="14">
        <v>57</v>
      </c>
      <c r="BQ33" s="14">
        <v>51</v>
      </c>
      <c r="BR33" s="16">
        <v>270</v>
      </c>
    </row>
    <row r="34" spans="2:70" x14ac:dyDescent="0.15">
      <c r="B34" s="80" t="s">
        <v>46</v>
      </c>
      <c r="C34" s="330">
        <v>897</v>
      </c>
      <c r="D34" s="332">
        <v>1404</v>
      </c>
      <c r="E34" s="334">
        <v>2301</v>
      </c>
      <c r="F34" s="330">
        <v>0</v>
      </c>
      <c r="G34" s="336">
        <v>0</v>
      </c>
      <c r="H34" s="337">
        <v>0</v>
      </c>
      <c r="I34" s="324">
        <v>897</v>
      </c>
      <c r="J34" s="326">
        <v>1404</v>
      </c>
      <c r="K34" s="328">
        <v>2301</v>
      </c>
      <c r="O34" s="274" t="s">
        <v>12</v>
      </c>
      <c r="P34" s="275"/>
      <c r="Q34" s="17">
        <v>155</v>
      </c>
      <c r="R34" s="17">
        <v>141</v>
      </c>
      <c r="S34" s="17">
        <v>135</v>
      </c>
      <c r="T34" s="17">
        <v>137</v>
      </c>
      <c r="U34" s="17">
        <v>126</v>
      </c>
      <c r="V34" s="17">
        <v>694</v>
      </c>
      <c r="W34" s="276" t="s">
        <v>12</v>
      </c>
      <c r="X34" s="277"/>
      <c r="Y34" s="17">
        <v>117</v>
      </c>
      <c r="Z34" s="17">
        <v>117</v>
      </c>
      <c r="AA34" s="17">
        <v>105</v>
      </c>
      <c r="AB34" s="17">
        <v>106</v>
      </c>
      <c r="AC34" s="17">
        <v>109</v>
      </c>
      <c r="AD34" s="17">
        <v>554</v>
      </c>
      <c r="AI34" s="274" t="s">
        <v>12</v>
      </c>
      <c r="AJ34" s="275"/>
      <c r="AK34" s="17">
        <v>2</v>
      </c>
      <c r="AL34" s="17">
        <v>0</v>
      </c>
      <c r="AM34" s="17">
        <v>1</v>
      </c>
      <c r="AN34" s="17">
        <v>4</v>
      </c>
      <c r="AO34" s="17">
        <v>0</v>
      </c>
      <c r="AP34" s="17">
        <v>7</v>
      </c>
      <c r="AQ34" s="276" t="s">
        <v>12</v>
      </c>
      <c r="AR34" s="277"/>
      <c r="AS34" s="17">
        <v>0</v>
      </c>
      <c r="AT34" s="17">
        <v>0</v>
      </c>
      <c r="AU34" s="17">
        <v>0</v>
      </c>
      <c r="AV34" s="17">
        <v>1</v>
      </c>
      <c r="AW34" s="17">
        <v>1</v>
      </c>
      <c r="AX34" s="17">
        <v>2</v>
      </c>
      <c r="BC34" s="274" t="s">
        <v>12</v>
      </c>
      <c r="BD34" s="275"/>
      <c r="BE34" s="17">
        <v>157</v>
      </c>
      <c r="BF34" s="17">
        <v>141</v>
      </c>
      <c r="BG34" s="17">
        <v>136</v>
      </c>
      <c r="BH34" s="17">
        <v>141</v>
      </c>
      <c r="BI34" s="17">
        <v>126</v>
      </c>
      <c r="BJ34" s="17">
        <v>701</v>
      </c>
      <c r="BK34" s="276" t="s">
        <v>12</v>
      </c>
      <c r="BL34" s="277"/>
      <c r="BM34" s="17">
        <v>117</v>
      </c>
      <c r="BN34" s="17">
        <v>117</v>
      </c>
      <c r="BO34" s="17">
        <v>105</v>
      </c>
      <c r="BP34" s="17">
        <v>107</v>
      </c>
      <c r="BQ34" s="17">
        <v>110</v>
      </c>
      <c r="BR34" s="17">
        <v>556</v>
      </c>
    </row>
    <row r="35" spans="2:70" ht="14.25" thickBot="1" x14ac:dyDescent="0.2">
      <c r="B35" s="91" t="s">
        <v>22</v>
      </c>
      <c r="C35" s="331"/>
      <c r="D35" s="333"/>
      <c r="E35" s="335"/>
      <c r="F35" s="331"/>
      <c r="G35" s="333"/>
      <c r="H35" s="335"/>
      <c r="I35" s="325"/>
      <c r="J35" s="327"/>
      <c r="K35" s="329"/>
      <c r="O35" s="193"/>
      <c r="P35" s="193"/>
      <c r="Q35" s="20"/>
      <c r="R35" s="20"/>
      <c r="S35" s="20"/>
      <c r="T35" s="20"/>
      <c r="U35" s="20"/>
      <c r="V35" s="20"/>
      <c r="W35" s="193"/>
      <c r="X35" s="193"/>
      <c r="Y35" s="20"/>
      <c r="Z35" s="20"/>
      <c r="AA35" s="20"/>
      <c r="AB35" s="20"/>
      <c r="AC35" s="20"/>
      <c r="AD35" s="20"/>
      <c r="AI35" s="193"/>
      <c r="AJ35" s="193"/>
      <c r="AK35" s="20"/>
      <c r="AL35" s="20"/>
      <c r="AM35" s="20"/>
      <c r="AN35" s="20"/>
      <c r="AO35" s="20"/>
      <c r="AP35" s="20"/>
      <c r="AQ35" s="193"/>
      <c r="AR35" s="193"/>
      <c r="AS35" s="20"/>
      <c r="AT35" s="20"/>
      <c r="AU35" s="20"/>
      <c r="AV35" s="20"/>
      <c r="AW35" s="20"/>
      <c r="AX35" s="20"/>
      <c r="BC35" s="193"/>
      <c r="BD35" s="193"/>
      <c r="BE35" s="20"/>
      <c r="BF35" s="20"/>
      <c r="BG35" s="20"/>
      <c r="BH35" s="20"/>
      <c r="BI35" s="20"/>
      <c r="BJ35" s="20"/>
      <c r="BK35" s="193"/>
      <c r="BL35" s="193"/>
      <c r="BM35" s="20"/>
      <c r="BN35" s="20"/>
      <c r="BO35" s="20"/>
      <c r="BP35" s="20"/>
      <c r="BQ35" s="20"/>
      <c r="BR35" s="20"/>
    </row>
    <row r="36" spans="2:70" ht="14.25" thickBot="1" x14ac:dyDescent="0.2">
      <c r="B36" s="318" t="s">
        <v>44</v>
      </c>
      <c r="C36" s="320" t="s">
        <v>47</v>
      </c>
      <c r="D36" s="322" t="s">
        <v>48</v>
      </c>
      <c r="E36" s="316" t="s">
        <v>49</v>
      </c>
      <c r="F36" s="320" t="s">
        <v>47</v>
      </c>
      <c r="G36" s="322" t="s">
        <v>48</v>
      </c>
      <c r="H36" s="316" t="s">
        <v>51</v>
      </c>
      <c r="I36" s="312" t="s">
        <v>47</v>
      </c>
      <c r="J36" s="314" t="s">
        <v>48</v>
      </c>
      <c r="K36" s="316" t="s">
        <v>55</v>
      </c>
      <c r="O36" s="274" t="s">
        <v>10</v>
      </c>
      <c r="P36" s="275"/>
      <c r="Q36" s="13">
        <v>60</v>
      </c>
      <c r="R36" s="13">
        <v>61</v>
      </c>
      <c r="S36" s="13">
        <v>62</v>
      </c>
      <c r="T36" s="13">
        <v>63</v>
      </c>
      <c r="U36" s="13">
        <v>64</v>
      </c>
      <c r="V36" s="13" t="s">
        <v>12</v>
      </c>
      <c r="W36" s="289" t="s">
        <v>10</v>
      </c>
      <c r="X36" s="290"/>
      <c r="Y36" s="13">
        <v>65</v>
      </c>
      <c r="Z36" s="13">
        <v>66</v>
      </c>
      <c r="AA36" s="13">
        <v>67</v>
      </c>
      <c r="AB36" s="13">
        <v>68</v>
      </c>
      <c r="AC36" s="13">
        <v>69</v>
      </c>
      <c r="AD36" s="13" t="s">
        <v>12</v>
      </c>
      <c r="AI36" s="274" t="s">
        <v>10</v>
      </c>
      <c r="AJ36" s="275"/>
      <c r="AK36" s="13">
        <v>60</v>
      </c>
      <c r="AL36" s="13">
        <v>61</v>
      </c>
      <c r="AM36" s="13">
        <v>62</v>
      </c>
      <c r="AN36" s="13">
        <v>63</v>
      </c>
      <c r="AO36" s="13">
        <v>64</v>
      </c>
      <c r="AP36" s="13" t="s">
        <v>12</v>
      </c>
      <c r="AQ36" s="289" t="s">
        <v>10</v>
      </c>
      <c r="AR36" s="290"/>
      <c r="AS36" s="13">
        <v>65</v>
      </c>
      <c r="AT36" s="13">
        <v>66</v>
      </c>
      <c r="AU36" s="13">
        <v>67</v>
      </c>
      <c r="AV36" s="13">
        <v>68</v>
      </c>
      <c r="AW36" s="13">
        <v>69</v>
      </c>
      <c r="AX36" s="13" t="s">
        <v>12</v>
      </c>
      <c r="BC36" s="274" t="s">
        <v>10</v>
      </c>
      <c r="BD36" s="275"/>
      <c r="BE36" s="13">
        <v>60</v>
      </c>
      <c r="BF36" s="13">
        <v>61</v>
      </c>
      <c r="BG36" s="13">
        <v>62</v>
      </c>
      <c r="BH36" s="13">
        <v>63</v>
      </c>
      <c r="BI36" s="13">
        <v>64</v>
      </c>
      <c r="BJ36" s="13" t="s">
        <v>12</v>
      </c>
      <c r="BK36" s="289" t="s">
        <v>10</v>
      </c>
      <c r="BL36" s="290"/>
      <c r="BM36" s="13">
        <v>65</v>
      </c>
      <c r="BN36" s="13">
        <v>66</v>
      </c>
      <c r="BO36" s="13">
        <v>67</v>
      </c>
      <c r="BP36" s="13">
        <v>68</v>
      </c>
      <c r="BQ36" s="13">
        <v>69</v>
      </c>
      <c r="BR36" s="13" t="s">
        <v>12</v>
      </c>
    </row>
    <row r="37" spans="2:70" ht="14.25" thickBot="1" x14ac:dyDescent="0.2">
      <c r="B37" s="319"/>
      <c r="C37" s="321"/>
      <c r="D37" s="323"/>
      <c r="E37" s="317"/>
      <c r="F37" s="321"/>
      <c r="G37" s="323"/>
      <c r="H37" s="317"/>
      <c r="I37" s="313"/>
      <c r="J37" s="315"/>
      <c r="K37" s="317"/>
      <c r="O37" s="274" t="s">
        <v>13</v>
      </c>
      <c r="P37" s="278"/>
      <c r="Q37" s="186">
        <v>58</v>
      </c>
      <c r="R37" s="185">
        <v>46</v>
      </c>
      <c r="S37" s="185">
        <v>53</v>
      </c>
      <c r="T37" s="185">
        <v>70</v>
      </c>
      <c r="U37" s="185">
        <v>73</v>
      </c>
      <c r="V37" s="185">
        <v>300</v>
      </c>
      <c r="W37" s="286" t="s">
        <v>13</v>
      </c>
      <c r="X37" s="287"/>
      <c r="Y37" s="185">
        <v>70</v>
      </c>
      <c r="Z37" s="185">
        <v>78</v>
      </c>
      <c r="AA37" s="185">
        <v>64</v>
      </c>
      <c r="AB37" s="185">
        <v>74</v>
      </c>
      <c r="AC37" s="185">
        <v>70</v>
      </c>
      <c r="AD37" s="187">
        <v>356</v>
      </c>
      <c r="AI37" s="274" t="s">
        <v>13</v>
      </c>
      <c r="AJ37" s="278"/>
      <c r="AK37" s="186"/>
      <c r="AL37" s="185"/>
      <c r="AM37" s="185">
        <v>1</v>
      </c>
      <c r="AN37" s="185"/>
      <c r="AO37" s="185"/>
      <c r="AP37" s="185">
        <v>1</v>
      </c>
      <c r="AQ37" s="286" t="s">
        <v>13</v>
      </c>
      <c r="AR37" s="287"/>
      <c r="AS37" s="185"/>
      <c r="AT37" s="185"/>
      <c r="AU37" s="185"/>
      <c r="AV37" s="185"/>
      <c r="AW37" s="185"/>
      <c r="AX37" s="187">
        <v>0</v>
      </c>
      <c r="BC37" s="274" t="s">
        <v>13</v>
      </c>
      <c r="BD37" s="278"/>
      <c r="BE37" s="186">
        <v>58</v>
      </c>
      <c r="BF37" s="186">
        <v>46</v>
      </c>
      <c r="BG37" s="186">
        <v>54</v>
      </c>
      <c r="BH37" s="186">
        <v>70</v>
      </c>
      <c r="BI37" s="186">
        <v>73</v>
      </c>
      <c r="BJ37" s="185">
        <v>301</v>
      </c>
      <c r="BK37" s="288" t="s">
        <v>13</v>
      </c>
      <c r="BL37" s="288"/>
      <c r="BM37" s="186">
        <v>70</v>
      </c>
      <c r="BN37" s="186">
        <v>78</v>
      </c>
      <c r="BO37" s="186">
        <v>64</v>
      </c>
      <c r="BP37" s="186">
        <v>74</v>
      </c>
      <c r="BQ37" s="186">
        <v>70</v>
      </c>
      <c r="BR37" s="187">
        <v>356</v>
      </c>
    </row>
    <row r="38" spans="2:70" ht="14.25" thickBot="1" x14ac:dyDescent="0.2">
      <c r="B38" s="135" t="s">
        <v>41</v>
      </c>
      <c r="C38" s="308">
        <v>0.16800000000000001</v>
      </c>
      <c r="D38" s="309">
        <v>0.1638</v>
      </c>
      <c r="E38" s="310">
        <v>0.1658</v>
      </c>
      <c r="F38" s="308">
        <v>0</v>
      </c>
      <c r="G38" s="309">
        <v>0</v>
      </c>
      <c r="H38" s="311">
        <v>0</v>
      </c>
      <c r="I38" s="305">
        <v>0.16650000000000001</v>
      </c>
      <c r="J38" s="306">
        <v>0.16209999999999999</v>
      </c>
      <c r="K38" s="307">
        <v>0.16420000000000001</v>
      </c>
      <c r="O38" s="274" t="s">
        <v>15</v>
      </c>
      <c r="P38" s="278"/>
      <c r="Q38" s="14">
        <v>47</v>
      </c>
      <c r="R38" s="15">
        <v>60</v>
      </c>
      <c r="S38" s="15">
        <v>67</v>
      </c>
      <c r="T38" s="15">
        <v>62</v>
      </c>
      <c r="U38" s="15">
        <v>69</v>
      </c>
      <c r="V38" s="15">
        <v>305</v>
      </c>
      <c r="W38" s="281" t="s">
        <v>15</v>
      </c>
      <c r="X38" s="282"/>
      <c r="Y38" s="15">
        <v>69</v>
      </c>
      <c r="Z38" s="15">
        <v>75</v>
      </c>
      <c r="AA38" s="15">
        <v>84</v>
      </c>
      <c r="AB38" s="15">
        <v>63</v>
      </c>
      <c r="AC38" s="15">
        <v>96</v>
      </c>
      <c r="AD38" s="16">
        <v>387</v>
      </c>
      <c r="AI38" s="274" t="s">
        <v>15</v>
      </c>
      <c r="AJ38" s="278"/>
      <c r="AK38" s="14"/>
      <c r="AL38" s="15"/>
      <c r="AM38" s="15"/>
      <c r="AN38" s="15"/>
      <c r="AO38" s="15"/>
      <c r="AP38" s="15">
        <v>0</v>
      </c>
      <c r="AQ38" s="281" t="s">
        <v>15</v>
      </c>
      <c r="AR38" s="282"/>
      <c r="AS38" s="15"/>
      <c r="AT38" s="15"/>
      <c r="AU38" s="15"/>
      <c r="AV38" s="15"/>
      <c r="AW38" s="15"/>
      <c r="AX38" s="16">
        <v>0</v>
      </c>
      <c r="BC38" s="274" t="s">
        <v>15</v>
      </c>
      <c r="BD38" s="278"/>
      <c r="BE38" s="14">
        <v>47</v>
      </c>
      <c r="BF38" s="14">
        <v>60</v>
      </c>
      <c r="BG38" s="14">
        <v>67</v>
      </c>
      <c r="BH38" s="14">
        <v>62</v>
      </c>
      <c r="BI38" s="14">
        <v>69</v>
      </c>
      <c r="BJ38" s="15">
        <v>305</v>
      </c>
      <c r="BK38" s="283" t="s">
        <v>15</v>
      </c>
      <c r="BL38" s="283"/>
      <c r="BM38" s="14">
        <v>69</v>
      </c>
      <c r="BN38" s="14">
        <v>75</v>
      </c>
      <c r="BO38" s="14">
        <v>84</v>
      </c>
      <c r="BP38" s="14">
        <v>63</v>
      </c>
      <c r="BQ38" s="14">
        <v>96</v>
      </c>
      <c r="BR38" s="16">
        <v>387</v>
      </c>
    </row>
    <row r="39" spans="2:70" ht="14.25" thickBot="1" x14ac:dyDescent="0.2">
      <c r="B39" s="136" t="s">
        <v>44</v>
      </c>
      <c r="C39" s="297"/>
      <c r="D39" s="299"/>
      <c r="E39" s="301"/>
      <c r="F39" s="297"/>
      <c r="G39" s="299"/>
      <c r="H39" s="303"/>
      <c r="I39" s="291"/>
      <c r="J39" s="293"/>
      <c r="K39" s="295"/>
      <c r="L39" s="34"/>
      <c r="O39" s="274" t="s">
        <v>12</v>
      </c>
      <c r="P39" s="275"/>
      <c r="Q39" s="17">
        <v>105</v>
      </c>
      <c r="R39" s="17">
        <v>106</v>
      </c>
      <c r="S39" s="17">
        <v>120</v>
      </c>
      <c r="T39" s="17">
        <v>132</v>
      </c>
      <c r="U39" s="17">
        <v>142</v>
      </c>
      <c r="V39" s="17">
        <v>605</v>
      </c>
      <c r="W39" s="276" t="s">
        <v>12</v>
      </c>
      <c r="X39" s="277"/>
      <c r="Y39" s="17">
        <v>139</v>
      </c>
      <c r="Z39" s="17">
        <v>153</v>
      </c>
      <c r="AA39" s="17">
        <v>148</v>
      </c>
      <c r="AB39" s="17">
        <v>137</v>
      </c>
      <c r="AC39" s="17">
        <v>166</v>
      </c>
      <c r="AD39" s="17">
        <v>743</v>
      </c>
      <c r="AI39" s="274" t="s">
        <v>12</v>
      </c>
      <c r="AJ39" s="275"/>
      <c r="AK39" s="17">
        <v>0</v>
      </c>
      <c r="AL39" s="17">
        <v>0</v>
      </c>
      <c r="AM39" s="17">
        <v>1</v>
      </c>
      <c r="AN39" s="17">
        <v>0</v>
      </c>
      <c r="AO39" s="17">
        <v>0</v>
      </c>
      <c r="AP39" s="17">
        <v>1</v>
      </c>
      <c r="AQ39" s="276" t="s">
        <v>12</v>
      </c>
      <c r="AR39" s="277"/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BC39" s="274" t="s">
        <v>12</v>
      </c>
      <c r="BD39" s="275"/>
      <c r="BE39" s="17">
        <v>105</v>
      </c>
      <c r="BF39" s="17">
        <v>106</v>
      </c>
      <c r="BG39" s="17">
        <v>121</v>
      </c>
      <c r="BH39" s="17">
        <v>132</v>
      </c>
      <c r="BI39" s="17">
        <v>142</v>
      </c>
      <c r="BJ39" s="17">
        <v>606</v>
      </c>
      <c r="BK39" s="276" t="s">
        <v>12</v>
      </c>
      <c r="BL39" s="277"/>
      <c r="BM39" s="17">
        <v>139</v>
      </c>
      <c r="BN39" s="17">
        <v>153</v>
      </c>
      <c r="BO39" s="17">
        <v>148</v>
      </c>
      <c r="BP39" s="17">
        <v>137</v>
      </c>
      <c r="BQ39" s="17">
        <v>166</v>
      </c>
      <c r="BR39" s="17">
        <v>743</v>
      </c>
    </row>
    <row r="40" spans="2:70" x14ac:dyDescent="0.15">
      <c r="B40" s="82" t="s">
        <v>43</v>
      </c>
      <c r="C40" s="297">
        <v>0.191</v>
      </c>
      <c r="D40" s="299">
        <v>0.2727</v>
      </c>
      <c r="E40" s="301">
        <v>0.23369999999999999</v>
      </c>
      <c r="F40" s="297">
        <v>0</v>
      </c>
      <c r="G40" s="299">
        <v>0</v>
      </c>
      <c r="H40" s="303">
        <v>0</v>
      </c>
      <c r="I40" s="291">
        <v>0.1893</v>
      </c>
      <c r="J40" s="293">
        <v>0.27010000000000001</v>
      </c>
      <c r="K40" s="295">
        <v>0.2316</v>
      </c>
      <c r="O40" s="193"/>
      <c r="P40" s="193"/>
      <c r="Q40" s="20"/>
      <c r="R40" s="20"/>
      <c r="S40" s="20"/>
      <c r="T40" s="20"/>
      <c r="U40" s="20"/>
      <c r="V40" s="20"/>
      <c r="W40" s="193"/>
      <c r="X40" s="193"/>
      <c r="Y40" s="20"/>
      <c r="Z40" s="20"/>
      <c r="AA40" s="20"/>
      <c r="AB40" s="20"/>
      <c r="AC40" s="20"/>
      <c r="AD40" s="20"/>
      <c r="AI40" s="193"/>
      <c r="AJ40" s="193"/>
      <c r="AK40" s="20"/>
      <c r="AL40" s="20"/>
      <c r="AM40" s="20"/>
      <c r="AN40" s="20"/>
      <c r="AO40" s="20"/>
      <c r="AP40" s="20"/>
      <c r="AQ40" s="193"/>
      <c r="AR40" s="193"/>
      <c r="AS40" s="20"/>
      <c r="AT40" s="20"/>
      <c r="AU40" s="20"/>
      <c r="AV40" s="20"/>
      <c r="AW40" s="20"/>
      <c r="AX40" s="20"/>
      <c r="BC40" s="193"/>
      <c r="BD40" s="193"/>
      <c r="BE40" s="20"/>
      <c r="BF40" s="20"/>
      <c r="BG40" s="20"/>
      <c r="BH40" s="20"/>
      <c r="BI40" s="20"/>
      <c r="BJ40" s="20"/>
      <c r="BK40" s="193"/>
      <c r="BL40" s="193"/>
      <c r="BM40" s="20"/>
      <c r="BN40" s="20"/>
      <c r="BO40" s="20"/>
      <c r="BP40" s="20"/>
      <c r="BQ40" s="20"/>
      <c r="BR40" s="20"/>
    </row>
    <row r="41" spans="2:70" ht="14.25" thickBot="1" x14ac:dyDescent="0.2">
      <c r="B41" s="92" t="s">
        <v>44</v>
      </c>
      <c r="C41" s="298"/>
      <c r="D41" s="300"/>
      <c r="E41" s="302"/>
      <c r="F41" s="298"/>
      <c r="G41" s="300"/>
      <c r="H41" s="304"/>
      <c r="I41" s="292"/>
      <c r="J41" s="294"/>
      <c r="K41" s="296"/>
      <c r="O41" s="274" t="s">
        <v>10</v>
      </c>
      <c r="P41" s="275"/>
      <c r="Q41" s="13">
        <v>70</v>
      </c>
      <c r="R41" s="13">
        <v>71</v>
      </c>
      <c r="S41" s="13">
        <v>72</v>
      </c>
      <c r="T41" s="13">
        <v>73</v>
      </c>
      <c r="U41" s="13">
        <v>74</v>
      </c>
      <c r="V41" s="13" t="s">
        <v>12</v>
      </c>
      <c r="W41" s="289" t="s">
        <v>10</v>
      </c>
      <c r="X41" s="290"/>
      <c r="Y41" s="13">
        <v>75</v>
      </c>
      <c r="Z41" s="13">
        <v>76</v>
      </c>
      <c r="AA41" s="13">
        <v>77</v>
      </c>
      <c r="AB41" s="13">
        <v>78</v>
      </c>
      <c r="AC41" s="13">
        <v>79</v>
      </c>
      <c r="AD41" s="13" t="s">
        <v>12</v>
      </c>
      <c r="AI41" s="274" t="s">
        <v>10</v>
      </c>
      <c r="AJ41" s="275"/>
      <c r="AK41" s="13">
        <v>70</v>
      </c>
      <c r="AL41" s="13">
        <v>71</v>
      </c>
      <c r="AM41" s="13">
        <v>72</v>
      </c>
      <c r="AN41" s="13">
        <v>73</v>
      </c>
      <c r="AO41" s="13">
        <v>74</v>
      </c>
      <c r="AP41" s="13" t="s">
        <v>12</v>
      </c>
      <c r="AQ41" s="289" t="s">
        <v>10</v>
      </c>
      <c r="AR41" s="290"/>
      <c r="AS41" s="13">
        <v>75</v>
      </c>
      <c r="AT41" s="13">
        <v>76</v>
      </c>
      <c r="AU41" s="13">
        <v>77</v>
      </c>
      <c r="AV41" s="13">
        <v>78</v>
      </c>
      <c r="AW41" s="13">
        <v>79</v>
      </c>
      <c r="AX41" s="13" t="s">
        <v>12</v>
      </c>
      <c r="BC41" s="274" t="s">
        <v>10</v>
      </c>
      <c r="BD41" s="275"/>
      <c r="BE41" s="13">
        <v>70</v>
      </c>
      <c r="BF41" s="13">
        <v>71</v>
      </c>
      <c r="BG41" s="13">
        <v>72</v>
      </c>
      <c r="BH41" s="13">
        <v>73</v>
      </c>
      <c r="BI41" s="13">
        <v>74</v>
      </c>
      <c r="BJ41" s="13" t="s">
        <v>12</v>
      </c>
      <c r="BK41" s="289" t="s">
        <v>10</v>
      </c>
      <c r="BL41" s="290"/>
      <c r="BM41" s="13">
        <v>75</v>
      </c>
      <c r="BN41" s="13">
        <v>76</v>
      </c>
      <c r="BO41" s="13">
        <v>77</v>
      </c>
      <c r="BP41" s="13">
        <v>78</v>
      </c>
      <c r="BQ41" s="13">
        <v>79</v>
      </c>
      <c r="BR41" s="13" t="s">
        <v>12</v>
      </c>
    </row>
    <row r="42" spans="2:70" ht="15" x14ac:dyDescent="0.15">
      <c r="I42" s="110"/>
      <c r="J42" s="110"/>
      <c r="K42" s="110"/>
      <c r="O42" s="274" t="s">
        <v>16</v>
      </c>
      <c r="P42" s="278"/>
      <c r="Q42" s="186">
        <v>92</v>
      </c>
      <c r="R42" s="185">
        <v>84</v>
      </c>
      <c r="S42" s="185">
        <v>83</v>
      </c>
      <c r="T42" s="185">
        <v>86</v>
      </c>
      <c r="U42" s="185">
        <v>88</v>
      </c>
      <c r="V42" s="185">
        <v>433</v>
      </c>
      <c r="W42" s="286" t="s">
        <v>13</v>
      </c>
      <c r="X42" s="287"/>
      <c r="Y42" s="185">
        <v>80</v>
      </c>
      <c r="Z42" s="185">
        <v>98</v>
      </c>
      <c r="AA42" s="185">
        <v>93</v>
      </c>
      <c r="AB42" s="185">
        <v>77</v>
      </c>
      <c r="AC42" s="185">
        <v>32</v>
      </c>
      <c r="AD42" s="187">
        <v>380</v>
      </c>
      <c r="AI42" s="274" t="s">
        <v>13</v>
      </c>
      <c r="AJ42" s="278"/>
      <c r="AK42" s="186"/>
      <c r="AL42" s="185"/>
      <c r="AM42" s="185"/>
      <c r="AN42" s="185"/>
      <c r="AO42" s="185"/>
      <c r="AP42" s="185">
        <v>0</v>
      </c>
      <c r="AQ42" s="286" t="s">
        <v>13</v>
      </c>
      <c r="AR42" s="287"/>
      <c r="AS42" s="185"/>
      <c r="AT42" s="185"/>
      <c r="AU42" s="185"/>
      <c r="AV42" s="185"/>
      <c r="AW42" s="185"/>
      <c r="AX42" s="187">
        <v>0</v>
      </c>
      <c r="BC42" s="274" t="s">
        <v>13</v>
      </c>
      <c r="BD42" s="278"/>
      <c r="BE42" s="186">
        <v>92</v>
      </c>
      <c r="BF42" s="186">
        <v>84</v>
      </c>
      <c r="BG42" s="186">
        <v>83</v>
      </c>
      <c r="BH42" s="186">
        <v>86</v>
      </c>
      <c r="BI42" s="186">
        <v>88</v>
      </c>
      <c r="BJ42" s="187">
        <v>433</v>
      </c>
      <c r="BK42" s="288" t="s">
        <v>13</v>
      </c>
      <c r="BL42" s="288"/>
      <c r="BM42" s="186">
        <v>80</v>
      </c>
      <c r="BN42" s="186">
        <v>98</v>
      </c>
      <c r="BO42" s="186">
        <v>93</v>
      </c>
      <c r="BP42" s="186">
        <v>77</v>
      </c>
      <c r="BQ42" s="186">
        <v>32</v>
      </c>
      <c r="BR42" s="187">
        <v>380</v>
      </c>
    </row>
    <row r="43" spans="2:70" ht="15.75" thickBot="1" x14ac:dyDescent="0.2">
      <c r="I43" s="110"/>
      <c r="J43" s="110"/>
      <c r="K43" s="110"/>
      <c r="O43" s="274" t="s">
        <v>15</v>
      </c>
      <c r="P43" s="278"/>
      <c r="Q43" s="14">
        <v>82</v>
      </c>
      <c r="R43" s="15">
        <v>90</v>
      </c>
      <c r="S43" s="15">
        <v>78</v>
      </c>
      <c r="T43" s="15">
        <v>92</v>
      </c>
      <c r="U43" s="15">
        <v>114</v>
      </c>
      <c r="V43" s="15">
        <v>456</v>
      </c>
      <c r="W43" s="281" t="s">
        <v>15</v>
      </c>
      <c r="X43" s="282"/>
      <c r="Y43" s="15">
        <v>100</v>
      </c>
      <c r="Z43" s="15">
        <v>99</v>
      </c>
      <c r="AA43" s="15">
        <v>110</v>
      </c>
      <c r="AB43" s="15">
        <v>117</v>
      </c>
      <c r="AC43" s="15">
        <v>63</v>
      </c>
      <c r="AD43" s="160">
        <v>489</v>
      </c>
      <c r="AI43" s="274" t="s">
        <v>15</v>
      </c>
      <c r="AJ43" s="278"/>
      <c r="AK43" s="14"/>
      <c r="AL43" s="15"/>
      <c r="AM43" s="15"/>
      <c r="AN43" s="15"/>
      <c r="AO43" s="15"/>
      <c r="AP43" s="15">
        <v>0</v>
      </c>
      <c r="AQ43" s="281" t="s">
        <v>15</v>
      </c>
      <c r="AR43" s="282"/>
      <c r="AS43" s="15"/>
      <c r="AT43" s="15"/>
      <c r="AU43" s="15"/>
      <c r="AV43" s="15"/>
      <c r="AW43" s="15"/>
      <c r="AX43" s="16">
        <v>0</v>
      </c>
      <c r="BC43" s="274" t="s">
        <v>15</v>
      </c>
      <c r="BD43" s="278"/>
      <c r="BE43" s="14">
        <v>82</v>
      </c>
      <c r="BF43" s="14">
        <v>90</v>
      </c>
      <c r="BG43" s="14">
        <v>78</v>
      </c>
      <c r="BH43" s="14">
        <v>92</v>
      </c>
      <c r="BI43" s="14">
        <v>114</v>
      </c>
      <c r="BJ43" s="15">
        <v>456</v>
      </c>
      <c r="BK43" s="283" t="s">
        <v>15</v>
      </c>
      <c r="BL43" s="283"/>
      <c r="BM43" s="14">
        <v>100</v>
      </c>
      <c r="BN43" s="14">
        <v>99</v>
      </c>
      <c r="BO43" s="14">
        <v>110</v>
      </c>
      <c r="BP43" s="14">
        <v>117</v>
      </c>
      <c r="BQ43" s="14">
        <v>63</v>
      </c>
      <c r="BR43" s="16">
        <v>489</v>
      </c>
    </row>
    <row r="44" spans="2:70" x14ac:dyDescent="0.15">
      <c r="O44" s="274" t="s">
        <v>12</v>
      </c>
      <c r="P44" s="275"/>
      <c r="Q44" s="17">
        <v>174</v>
      </c>
      <c r="R44" s="17">
        <v>174</v>
      </c>
      <c r="S44" s="17">
        <v>161</v>
      </c>
      <c r="T44" s="17">
        <v>178</v>
      </c>
      <c r="U44" s="17">
        <v>202</v>
      </c>
      <c r="V44" s="17">
        <v>889</v>
      </c>
      <c r="W44" s="276" t="s">
        <v>12</v>
      </c>
      <c r="X44" s="277"/>
      <c r="Y44" s="17">
        <v>180</v>
      </c>
      <c r="Z44" s="17">
        <v>197</v>
      </c>
      <c r="AA44" s="17">
        <v>203</v>
      </c>
      <c r="AB44" s="17">
        <v>194</v>
      </c>
      <c r="AC44" s="17">
        <v>95</v>
      </c>
      <c r="AD44" s="17">
        <v>869</v>
      </c>
      <c r="AI44" s="274" t="s">
        <v>12</v>
      </c>
      <c r="AJ44" s="275"/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276" t="s">
        <v>12</v>
      </c>
      <c r="AR44" s="277"/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BC44" s="274" t="s">
        <v>12</v>
      </c>
      <c r="BD44" s="275"/>
      <c r="BE44" s="17">
        <v>174</v>
      </c>
      <c r="BF44" s="17">
        <v>174</v>
      </c>
      <c r="BG44" s="17">
        <v>161</v>
      </c>
      <c r="BH44" s="17">
        <v>178</v>
      </c>
      <c r="BI44" s="17">
        <v>202</v>
      </c>
      <c r="BJ44" s="17">
        <v>889</v>
      </c>
      <c r="BK44" s="276" t="s">
        <v>12</v>
      </c>
      <c r="BL44" s="277"/>
      <c r="BM44" s="17">
        <v>180</v>
      </c>
      <c r="BN44" s="17">
        <v>197</v>
      </c>
      <c r="BO44" s="17">
        <v>203</v>
      </c>
      <c r="BP44" s="17">
        <v>194</v>
      </c>
      <c r="BQ44" s="17">
        <v>95</v>
      </c>
      <c r="BR44" s="17">
        <v>869</v>
      </c>
    </row>
    <row r="45" spans="2:70" x14ac:dyDescent="0.15">
      <c r="O45" s="193"/>
      <c r="P45" s="193"/>
      <c r="Q45" s="20"/>
      <c r="R45" s="20"/>
      <c r="S45" s="20"/>
      <c r="T45" s="20"/>
      <c r="U45" s="20"/>
      <c r="V45" s="20"/>
      <c r="W45" s="193"/>
      <c r="X45" s="193"/>
      <c r="Y45" s="20"/>
      <c r="Z45" s="20"/>
      <c r="AA45" s="20"/>
      <c r="AB45" s="20"/>
      <c r="AC45" s="20"/>
      <c r="AD45" s="20"/>
      <c r="AI45" s="193"/>
      <c r="AJ45" s="193"/>
      <c r="AK45" s="20"/>
      <c r="AL45" s="20"/>
      <c r="AM45" s="20"/>
      <c r="AN45" s="20"/>
      <c r="AO45" s="20"/>
      <c r="AP45" s="20"/>
      <c r="AQ45" s="193"/>
      <c r="AR45" s="193"/>
      <c r="AS45" s="20"/>
      <c r="AT45" s="20"/>
      <c r="AU45" s="20"/>
      <c r="AV45" s="20"/>
      <c r="AW45" s="20"/>
      <c r="AX45" s="20"/>
      <c r="BC45" s="193"/>
      <c r="BD45" s="193"/>
      <c r="BE45" s="20"/>
      <c r="BF45" s="20"/>
      <c r="BG45" s="20"/>
      <c r="BH45" s="20"/>
      <c r="BI45" s="20"/>
      <c r="BJ45" s="20"/>
      <c r="BK45" s="193"/>
      <c r="BL45" s="193"/>
      <c r="BM45" s="20"/>
      <c r="BN45" s="20"/>
      <c r="BO45" s="20"/>
      <c r="BP45" s="20"/>
      <c r="BQ45" s="20"/>
      <c r="BR45" s="20"/>
    </row>
    <row r="46" spans="2:70" ht="14.25" thickBot="1" x14ac:dyDescent="0.2">
      <c r="O46" s="274" t="s">
        <v>10</v>
      </c>
      <c r="P46" s="275"/>
      <c r="Q46" s="13">
        <v>80</v>
      </c>
      <c r="R46" s="13">
        <v>81</v>
      </c>
      <c r="S46" s="13">
        <v>82</v>
      </c>
      <c r="T46" s="13">
        <v>83</v>
      </c>
      <c r="U46" s="13">
        <v>84</v>
      </c>
      <c r="V46" s="13" t="s">
        <v>12</v>
      </c>
      <c r="W46" s="289" t="s">
        <v>10</v>
      </c>
      <c r="X46" s="290"/>
      <c r="Y46" s="13">
        <v>85</v>
      </c>
      <c r="Z46" s="13">
        <v>86</v>
      </c>
      <c r="AA46" s="13">
        <v>87</v>
      </c>
      <c r="AB46" s="13">
        <v>88</v>
      </c>
      <c r="AC46" s="13">
        <v>89</v>
      </c>
      <c r="AD46" s="13" t="s">
        <v>12</v>
      </c>
      <c r="AI46" s="274" t="s">
        <v>10</v>
      </c>
      <c r="AJ46" s="275"/>
      <c r="AK46" s="13">
        <v>80</v>
      </c>
      <c r="AL46" s="13">
        <v>81</v>
      </c>
      <c r="AM46" s="13">
        <v>82</v>
      </c>
      <c r="AN46" s="13">
        <v>83</v>
      </c>
      <c r="AO46" s="13">
        <v>84</v>
      </c>
      <c r="AP46" s="13" t="s">
        <v>12</v>
      </c>
      <c r="AQ46" s="289" t="s">
        <v>10</v>
      </c>
      <c r="AR46" s="290"/>
      <c r="AS46" s="13">
        <v>85</v>
      </c>
      <c r="AT46" s="13">
        <v>86</v>
      </c>
      <c r="AU46" s="13">
        <v>87</v>
      </c>
      <c r="AV46" s="13">
        <v>88</v>
      </c>
      <c r="AW46" s="13">
        <v>89</v>
      </c>
      <c r="AX46" s="13" t="s">
        <v>12</v>
      </c>
      <c r="BC46" s="274" t="s">
        <v>10</v>
      </c>
      <c r="BD46" s="275"/>
      <c r="BE46" s="13">
        <v>80</v>
      </c>
      <c r="BF46" s="13">
        <v>81</v>
      </c>
      <c r="BG46" s="13">
        <v>82</v>
      </c>
      <c r="BH46" s="13">
        <v>83</v>
      </c>
      <c r="BI46" s="13">
        <v>84</v>
      </c>
      <c r="BJ46" s="13" t="s">
        <v>12</v>
      </c>
      <c r="BK46" s="289" t="s">
        <v>10</v>
      </c>
      <c r="BL46" s="290"/>
      <c r="BM46" s="13">
        <v>85</v>
      </c>
      <c r="BN46" s="13">
        <v>86</v>
      </c>
      <c r="BO46" s="13">
        <v>87</v>
      </c>
      <c r="BP46" s="13">
        <v>88</v>
      </c>
      <c r="BQ46" s="13">
        <v>89</v>
      </c>
      <c r="BR46" s="13" t="s">
        <v>12</v>
      </c>
    </row>
    <row r="47" spans="2:70" x14ac:dyDescent="0.15">
      <c r="O47" s="274" t="s">
        <v>13</v>
      </c>
      <c r="P47" s="278"/>
      <c r="Q47" s="186">
        <v>54</v>
      </c>
      <c r="R47" s="185">
        <v>56</v>
      </c>
      <c r="S47" s="185">
        <v>58</v>
      </c>
      <c r="T47" s="185">
        <v>52</v>
      </c>
      <c r="U47" s="185">
        <v>45</v>
      </c>
      <c r="V47" s="185">
        <v>265</v>
      </c>
      <c r="W47" s="286" t="s">
        <v>13</v>
      </c>
      <c r="X47" s="287"/>
      <c r="Y47" s="185">
        <v>39</v>
      </c>
      <c r="Z47" s="185">
        <v>28</v>
      </c>
      <c r="AA47" s="185">
        <v>33</v>
      </c>
      <c r="AB47" s="185">
        <v>27</v>
      </c>
      <c r="AC47" s="185">
        <v>24</v>
      </c>
      <c r="AD47" s="187">
        <v>151</v>
      </c>
      <c r="AI47" s="274" t="s">
        <v>13</v>
      </c>
      <c r="AJ47" s="278"/>
      <c r="AK47" s="186"/>
      <c r="AL47" s="185"/>
      <c r="AM47" s="185"/>
      <c r="AN47" s="185"/>
      <c r="AO47" s="185"/>
      <c r="AP47" s="185">
        <v>0</v>
      </c>
      <c r="AQ47" s="286" t="s">
        <v>13</v>
      </c>
      <c r="AR47" s="287"/>
      <c r="AS47" s="185"/>
      <c r="AT47" s="185"/>
      <c r="AU47" s="185"/>
      <c r="AV47" s="185"/>
      <c r="AW47" s="185"/>
      <c r="AX47" s="187">
        <v>0</v>
      </c>
      <c r="BC47" s="274" t="s">
        <v>13</v>
      </c>
      <c r="BD47" s="278"/>
      <c r="BE47" s="186">
        <v>54</v>
      </c>
      <c r="BF47" s="186">
        <v>56</v>
      </c>
      <c r="BG47" s="186">
        <v>58</v>
      </c>
      <c r="BH47" s="186">
        <v>52</v>
      </c>
      <c r="BI47" s="186">
        <v>45</v>
      </c>
      <c r="BJ47" s="185">
        <v>265</v>
      </c>
      <c r="BK47" s="288" t="s">
        <v>13</v>
      </c>
      <c r="BL47" s="288"/>
      <c r="BM47" s="186">
        <v>39</v>
      </c>
      <c r="BN47" s="186">
        <v>28</v>
      </c>
      <c r="BO47" s="186">
        <v>33</v>
      </c>
      <c r="BP47" s="186">
        <v>27</v>
      </c>
      <c r="BQ47" s="186">
        <v>24</v>
      </c>
      <c r="BR47" s="187">
        <v>151</v>
      </c>
    </row>
    <row r="48" spans="2:70" ht="14.25" thickBot="1" x14ac:dyDescent="0.2">
      <c r="O48" s="274" t="s">
        <v>15</v>
      </c>
      <c r="P48" s="278"/>
      <c r="Q48" s="14">
        <v>60</v>
      </c>
      <c r="R48" s="15">
        <v>83</v>
      </c>
      <c r="S48" s="15">
        <v>71</v>
      </c>
      <c r="T48" s="15">
        <v>59</v>
      </c>
      <c r="U48" s="15">
        <v>58</v>
      </c>
      <c r="V48" s="15">
        <v>331</v>
      </c>
      <c r="W48" s="281" t="s">
        <v>15</v>
      </c>
      <c r="X48" s="282"/>
      <c r="Y48" s="15">
        <v>47</v>
      </c>
      <c r="Z48" s="15">
        <v>49</v>
      </c>
      <c r="AA48" s="15">
        <v>60</v>
      </c>
      <c r="AB48" s="15">
        <v>63</v>
      </c>
      <c r="AC48" s="15">
        <v>53</v>
      </c>
      <c r="AD48" s="16">
        <v>272</v>
      </c>
      <c r="AI48" s="274" t="s">
        <v>15</v>
      </c>
      <c r="AJ48" s="278"/>
      <c r="AK48" s="14"/>
      <c r="AL48" s="15"/>
      <c r="AM48" s="15"/>
      <c r="AN48" s="15"/>
      <c r="AO48" s="15"/>
      <c r="AP48" s="15">
        <v>0</v>
      </c>
      <c r="AQ48" s="281" t="s">
        <v>15</v>
      </c>
      <c r="AR48" s="282"/>
      <c r="AS48" s="15"/>
      <c r="AT48" s="15"/>
      <c r="AU48" s="15"/>
      <c r="AV48" s="15"/>
      <c r="AW48" s="15"/>
      <c r="AX48" s="16">
        <v>0</v>
      </c>
      <c r="BC48" s="274" t="s">
        <v>15</v>
      </c>
      <c r="BD48" s="278"/>
      <c r="BE48" s="14">
        <v>60</v>
      </c>
      <c r="BF48" s="14">
        <v>83</v>
      </c>
      <c r="BG48" s="14">
        <v>71</v>
      </c>
      <c r="BH48" s="14">
        <v>59</v>
      </c>
      <c r="BI48" s="14">
        <v>58</v>
      </c>
      <c r="BJ48" s="15">
        <v>331</v>
      </c>
      <c r="BK48" s="283" t="s">
        <v>15</v>
      </c>
      <c r="BL48" s="283"/>
      <c r="BM48" s="14">
        <v>47</v>
      </c>
      <c r="BN48" s="14">
        <v>49</v>
      </c>
      <c r="BO48" s="14">
        <v>60</v>
      </c>
      <c r="BP48" s="14">
        <v>63</v>
      </c>
      <c r="BQ48" s="14">
        <v>53</v>
      </c>
      <c r="BR48" s="16">
        <v>272</v>
      </c>
    </row>
    <row r="49" spans="15:76" x14ac:dyDescent="0.15">
      <c r="O49" s="274" t="s">
        <v>12</v>
      </c>
      <c r="P49" s="275"/>
      <c r="Q49" s="17">
        <v>114</v>
      </c>
      <c r="R49" s="17">
        <v>139</v>
      </c>
      <c r="S49" s="17">
        <v>129</v>
      </c>
      <c r="T49" s="17">
        <v>111</v>
      </c>
      <c r="U49" s="17">
        <v>103</v>
      </c>
      <c r="V49" s="17">
        <v>596</v>
      </c>
      <c r="W49" s="276" t="s">
        <v>12</v>
      </c>
      <c r="X49" s="277"/>
      <c r="Y49" s="17">
        <v>86</v>
      </c>
      <c r="Z49" s="17">
        <v>77</v>
      </c>
      <c r="AA49" s="17">
        <v>93</v>
      </c>
      <c r="AB49" s="17">
        <v>90</v>
      </c>
      <c r="AC49" s="17">
        <v>77</v>
      </c>
      <c r="AD49" s="17">
        <v>423</v>
      </c>
      <c r="AI49" s="274" t="s">
        <v>12</v>
      </c>
      <c r="AJ49" s="275"/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276" t="s">
        <v>12</v>
      </c>
      <c r="AR49" s="277"/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BC49" s="274" t="s">
        <v>12</v>
      </c>
      <c r="BD49" s="275"/>
      <c r="BE49" s="17">
        <v>114</v>
      </c>
      <c r="BF49" s="17">
        <v>139</v>
      </c>
      <c r="BG49" s="17">
        <v>129</v>
      </c>
      <c r="BH49" s="17">
        <v>111</v>
      </c>
      <c r="BI49" s="17">
        <v>103</v>
      </c>
      <c r="BJ49" s="17">
        <v>596</v>
      </c>
      <c r="BK49" s="276" t="s">
        <v>12</v>
      </c>
      <c r="BL49" s="277"/>
      <c r="BM49" s="17">
        <v>86</v>
      </c>
      <c r="BN49" s="17">
        <v>77</v>
      </c>
      <c r="BO49" s="17">
        <v>93</v>
      </c>
      <c r="BP49" s="17">
        <v>90</v>
      </c>
      <c r="BQ49" s="17">
        <v>77</v>
      </c>
      <c r="BR49" s="17">
        <v>423</v>
      </c>
    </row>
    <row r="50" spans="15:76" x14ac:dyDescent="0.15">
      <c r="O50" s="193"/>
      <c r="P50" s="193"/>
      <c r="Q50" s="20"/>
      <c r="R50" s="20"/>
      <c r="S50" s="20"/>
      <c r="T50" s="20"/>
      <c r="U50" s="20"/>
      <c r="V50" s="20"/>
      <c r="W50" s="193"/>
      <c r="X50" s="193"/>
      <c r="Y50" s="20"/>
      <c r="Z50" s="20"/>
      <c r="AA50" s="20"/>
      <c r="AB50" s="20"/>
      <c r="AC50" s="20"/>
      <c r="AD50" s="20"/>
      <c r="AI50" s="193"/>
      <c r="AJ50" s="193"/>
      <c r="AK50" s="20"/>
      <c r="AL50" s="20"/>
      <c r="AM50" s="20"/>
      <c r="AN50" s="20"/>
      <c r="AO50" s="20"/>
      <c r="AP50" s="20"/>
      <c r="AQ50" s="193"/>
      <c r="AR50" s="193"/>
      <c r="AS50" s="20"/>
      <c r="AT50" s="20"/>
      <c r="AU50" s="20"/>
      <c r="AV50" s="20"/>
      <c r="AW50" s="20"/>
      <c r="AX50" s="20"/>
      <c r="BC50" s="193"/>
      <c r="BD50" s="193"/>
      <c r="BE50" s="20"/>
      <c r="BF50" s="20"/>
      <c r="BG50" s="20"/>
      <c r="BH50" s="20"/>
      <c r="BI50" s="20"/>
      <c r="BJ50" s="20"/>
      <c r="BK50" s="193"/>
      <c r="BL50" s="193"/>
      <c r="BM50" s="20"/>
      <c r="BN50" s="20"/>
      <c r="BO50" s="20"/>
      <c r="BP50" s="20"/>
      <c r="BQ50" s="20"/>
      <c r="BR50" s="20"/>
    </row>
    <row r="51" spans="15:76" ht="14.25" thickBot="1" x14ac:dyDescent="0.2">
      <c r="O51" s="274" t="s">
        <v>10</v>
      </c>
      <c r="P51" s="275"/>
      <c r="Q51" s="13">
        <v>90</v>
      </c>
      <c r="R51" s="13">
        <v>91</v>
      </c>
      <c r="S51" s="13">
        <v>92</v>
      </c>
      <c r="T51" s="13">
        <v>93</v>
      </c>
      <c r="U51" s="13">
        <v>94</v>
      </c>
      <c r="V51" s="13" t="s">
        <v>12</v>
      </c>
      <c r="W51" s="289" t="s">
        <v>10</v>
      </c>
      <c r="X51" s="290"/>
      <c r="Y51" s="13">
        <v>95</v>
      </c>
      <c r="Z51" s="13">
        <v>96</v>
      </c>
      <c r="AA51" s="13">
        <v>97</v>
      </c>
      <c r="AB51" s="13">
        <v>98</v>
      </c>
      <c r="AC51" s="13">
        <v>99</v>
      </c>
      <c r="AD51" s="13" t="s">
        <v>12</v>
      </c>
      <c r="AI51" s="274" t="s">
        <v>10</v>
      </c>
      <c r="AJ51" s="275"/>
      <c r="AK51" s="13">
        <v>90</v>
      </c>
      <c r="AL51" s="13">
        <v>91</v>
      </c>
      <c r="AM51" s="13">
        <v>92</v>
      </c>
      <c r="AN51" s="13">
        <v>93</v>
      </c>
      <c r="AO51" s="13">
        <v>94</v>
      </c>
      <c r="AP51" s="13" t="s">
        <v>12</v>
      </c>
      <c r="AQ51" s="289" t="s">
        <v>10</v>
      </c>
      <c r="AR51" s="290"/>
      <c r="AS51" s="13">
        <v>95</v>
      </c>
      <c r="AT51" s="13">
        <v>96</v>
      </c>
      <c r="AU51" s="13">
        <v>97</v>
      </c>
      <c r="AV51" s="13">
        <v>98</v>
      </c>
      <c r="AW51" s="13">
        <v>99</v>
      </c>
      <c r="AX51" s="13" t="s">
        <v>12</v>
      </c>
      <c r="BC51" s="274" t="s">
        <v>10</v>
      </c>
      <c r="BD51" s="275"/>
      <c r="BE51" s="13">
        <v>90</v>
      </c>
      <c r="BF51" s="13">
        <v>91</v>
      </c>
      <c r="BG51" s="13">
        <v>92</v>
      </c>
      <c r="BH51" s="13">
        <v>93</v>
      </c>
      <c r="BI51" s="13">
        <v>94</v>
      </c>
      <c r="BJ51" s="13" t="s">
        <v>12</v>
      </c>
      <c r="BK51" s="289" t="s">
        <v>10</v>
      </c>
      <c r="BL51" s="290"/>
      <c r="BM51" s="13">
        <v>95</v>
      </c>
      <c r="BN51" s="13">
        <v>96</v>
      </c>
      <c r="BO51" s="13">
        <v>97</v>
      </c>
      <c r="BP51" s="13">
        <v>98</v>
      </c>
      <c r="BQ51" s="13">
        <v>99</v>
      </c>
      <c r="BR51" s="13" t="s">
        <v>12</v>
      </c>
    </row>
    <row r="52" spans="15:76" x14ac:dyDescent="0.15">
      <c r="O52" s="274" t="s">
        <v>13</v>
      </c>
      <c r="P52" s="278"/>
      <c r="Q52" s="186">
        <v>23</v>
      </c>
      <c r="R52" s="185">
        <v>19</v>
      </c>
      <c r="S52" s="185">
        <v>17</v>
      </c>
      <c r="T52" s="185">
        <v>16</v>
      </c>
      <c r="U52" s="185">
        <v>8</v>
      </c>
      <c r="V52" s="185">
        <v>83</v>
      </c>
      <c r="W52" s="286" t="s">
        <v>13</v>
      </c>
      <c r="X52" s="287"/>
      <c r="Y52" s="185">
        <v>6</v>
      </c>
      <c r="Z52" s="185">
        <v>1</v>
      </c>
      <c r="AA52" s="185">
        <v>6</v>
      </c>
      <c r="AB52" s="185">
        <v>4</v>
      </c>
      <c r="AC52" s="185">
        <v>1</v>
      </c>
      <c r="AD52" s="187">
        <v>18</v>
      </c>
      <c r="AI52" s="274" t="s">
        <v>13</v>
      </c>
      <c r="AJ52" s="278"/>
      <c r="AK52" s="186"/>
      <c r="AL52" s="185"/>
      <c r="AM52" s="185"/>
      <c r="AN52" s="185"/>
      <c r="AO52" s="185"/>
      <c r="AP52" s="185">
        <v>0</v>
      </c>
      <c r="AQ52" s="286" t="s">
        <v>13</v>
      </c>
      <c r="AR52" s="287"/>
      <c r="AS52" s="185"/>
      <c r="AT52" s="185"/>
      <c r="AU52" s="185"/>
      <c r="AV52" s="185"/>
      <c r="AW52" s="185"/>
      <c r="AX52" s="187">
        <v>0</v>
      </c>
      <c r="BC52" s="274" t="s">
        <v>13</v>
      </c>
      <c r="BD52" s="278"/>
      <c r="BE52" s="186">
        <v>23</v>
      </c>
      <c r="BF52" s="186">
        <v>19</v>
      </c>
      <c r="BG52" s="186">
        <v>17</v>
      </c>
      <c r="BH52" s="186">
        <v>16</v>
      </c>
      <c r="BI52" s="186">
        <v>8</v>
      </c>
      <c r="BJ52" s="185">
        <v>83</v>
      </c>
      <c r="BK52" s="288" t="s">
        <v>13</v>
      </c>
      <c r="BL52" s="288"/>
      <c r="BM52" s="186">
        <v>6</v>
      </c>
      <c r="BN52" s="186">
        <v>1</v>
      </c>
      <c r="BO52" s="186">
        <v>6</v>
      </c>
      <c r="BP52" s="186">
        <v>4</v>
      </c>
      <c r="BQ52" s="186">
        <v>1</v>
      </c>
      <c r="BR52" s="187">
        <v>18</v>
      </c>
    </row>
    <row r="53" spans="15:76" ht="14.25" thickBot="1" x14ac:dyDescent="0.2">
      <c r="O53" s="274" t="s">
        <v>15</v>
      </c>
      <c r="P53" s="278"/>
      <c r="Q53" s="14">
        <v>42</v>
      </c>
      <c r="R53" s="15">
        <v>52</v>
      </c>
      <c r="S53" s="15">
        <v>50</v>
      </c>
      <c r="T53" s="15">
        <v>32</v>
      </c>
      <c r="U53" s="15">
        <v>33</v>
      </c>
      <c r="V53" s="15">
        <v>209</v>
      </c>
      <c r="W53" s="281" t="s">
        <v>15</v>
      </c>
      <c r="X53" s="282"/>
      <c r="Y53" s="15">
        <v>23</v>
      </c>
      <c r="Z53" s="15">
        <v>30</v>
      </c>
      <c r="AA53" s="15">
        <v>13</v>
      </c>
      <c r="AB53" s="15">
        <v>11</v>
      </c>
      <c r="AC53" s="15">
        <v>10</v>
      </c>
      <c r="AD53" s="16">
        <v>87</v>
      </c>
      <c r="AI53" s="274" t="s">
        <v>15</v>
      </c>
      <c r="AJ53" s="278"/>
      <c r="AK53" s="14"/>
      <c r="AL53" s="15"/>
      <c r="AM53" s="15"/>
      <c r="AN53" s="15"/>
      <c r="AO53" s="15"/>
      <c r="AP53" s="15">
        <v>0</v>
      </c>
      <c r="AQ53" s="281" t="s">
        <v>15</v>
      </c>
      <c r="AR53" s="282"/>
      <c r="AS53" s="15"/>
      <c r="AT53" s="15"/>
      <c r="AU53" s="15"/>
      <c r="AV53" s="15"/>
      <c r="AW53" s="15"/>
      <c r="AX53" s="16">
        <v>0</v>
      </c>
      <c r="BC53" s="274" t="s">
        <v>15</v>
      </c>
      <c r="BD53" s="278"/>
      <c r="BE53" s="14">
        <v>42</v>
      </c>
      <c r="BF53" s="14">
        <v>52</v>
      </c>
      <c r="BG53" s="14">
        <v>50</v>
      </c>
      <c r="BH53" s="14">
        <v>32</v>
      </c>
      <c r="BI53" s="14">
        <v>33</v>
      </c>
      <c r="BJ53" s="15">
        <v>209</v>
      </c>
      <c r="BK53" s="283" t="s">
        <v>15</v>
      </c>
      <c r="BL53" s="283"/>
      <c r="BM53" s="14">
        <v>23</v>
      </c>
      <c r="BN53" s="14">
        <v>30</v>
      </c>
      <c r="BO53" s="14">
        <v>13</v>
      </c>
      <c r="BP53" s="14">
        <v>11</v>
      </c>
      <c r="BQ53" s="14">
        <v>10</v>
      </c>
      <c r="BR53" s="16">
        <v>87</v>
      </c>
    </row>
    <row r="54" spans="15:76" x14ac:dyDescent="0.15">
      <c r="O54" s="274" t="s">
        <v>12</v>
      </c>
      <c r="P54" s="275"/>
      <c r="Q54" s="17">
        <v>65</v>
      </c>
      <c r="R54" s="17">
        <v>71</v>
      </c>
      <c r="S54" s="17">
        <v>67</v>
      </c>
      <c r="T54" s="17">
        <v>48</v>
      </c>
      <c r="U54" s="17">
        <v>41</v>
      </c>
      <c r="V54" s="17">
        <v>292</v>
      </c>
      <c r="W54" s="276" t="s">
        <v>12</v>
      </c>
      <c r="X54" s="277"/>
      <c r="Y54" s="17">
        <v>29</v>
      </c>
      <c r="Z54" s="17">
        <v>31</v>
      </c>
      <c r="AA54" s="17">
        <v>19</v>
      </c>
      <c r="AB54" s="17">
        <v>15</v>
      </c>
      <c r="AC54" s="17">
        <v>11</v>
      </c>
      <c r="AD54" s="17">
        <v>105</v>
      </c>
      <c r="AI54" s="274" t="s">
        <v>12</v>
      </c>
      <c r="AJ54" s="275"/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276" t="s">
        <v>12</v>
      </c>
      <c r="AR54" s="277"/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BC54" s="274" t="s">
        <v>12</v>
      </c>
      <c r="BD54" s="275"/>
      <c r="BE54" s="17">
        <v>65</v>
      </c>
      <c r="BF54" s="17">
        <v>71</v>
      </c>
      <c r="BG54" s="17">
        <v>67</v>
      </c>
      <c r="BH54" s="17">
        <v>48</v>
      </c>
      <c r="BI54" s="17">
        <v>41</v>
      </c>
      <c r="BJ54" s="17">
        <v>292</v>
      </c>
      <c r="BK54" s="276" t="s">
        <v>12</v>
      </c>
      <c r="BL54" s="277"/>
      <c r="BM54" s="17">
        <v>29</v>
      </c>
      <c r="BN54" s="17">
        <v>31</v>
      </c>
      <c r="BO54" s="17">
        <v>19</v>
      </c>
      <c r="BP54" s="17">
        <v>15</v>
      </c>
      <c r="BQ54" s="17">
        <v>11</v>
      </c>
      <c r="BR54" s="17">
        <v>105</v>
      </c>
    </row>
    <row r="55" spans="15:76" x14ac:dyDescent="0.15">
      <c r="O55" s="193"/>
      <c r="P55" s="193"/>
      <c r="Q55" s="20"/>
      <c r="R55" s="20"/>
      <c r="S55" s="20"/>
      <c r="T55" s="20"/>
      <c r="U55" s="20"/>
      <c r="V55" s="20"/>
      <c r="W55" s="193"/>
      <c r="X55" s="193"/>
      <c r="Y55" s="20"/>
      <c r="Z55" s="20"/>
      <c r="AA55" s="20"/>
      <c r="AB55" s="20"/>
      <c r="AC55" s="20"/>
      <c r="AD55" s="20"/>
      <c r="AI55" s="193"/>
      <c r="AJ55" s="193"/>
      <c r="AK55" s="20"/>
      <c r="AL55" s="20"/>
      <c r="AM55" s="20"/>
      <c r="AN55" s="20"/>
      <c r="AO55" s="20"/>
      <c r="AP55" s="20"/>
      <c r="AQ55" s="193"/>
      <c r="AR55" s="193"/>
      <c r="AS55" s="20"/>
      <c r="AT55" s="20"/>
      <c r="AU55" s="20"/>
      <c r="AV55" s="20"/>
      <c r="AW55" s="20"/>
      <c r="AX55" s="20"/>
      <c r="BC55" s="193"/>
      <c r="BD55" s="193"/>
      <c r="BE55" s="20"/>
      <c r="BF55" s="20"/>
      <c r="BG55" s="20"/>
      <c r="BH55" s="20"/>
      <c r="BI55" s="20"/>
      <c r="BJ55" s="20"/>
      <c r="BK55" s="193"/>
      <c r="BL55" s="193"/>
      <c r="BM55" s="20"/>
      <c r="BN55" s="20"/>
      <c r="BO55" s="20"/>
      <c r="BP55" s="20"/>
      <c r="BQ55" s="20"/>
      <c r="BR55" s="20"/>
    </row>
    <row r="56" spans="15:76" ht="14.25" thickBot="1" x14ac:dyDescent="0.2">
      <c r="O56" s="274" t="s">
        <v>10</v>
      </c>
      <c r="P56" s="275"/>
      <c r="Q56" s="13">
        <v>100</v>
      </c>
      <c r="R56" s="13">
        <v>101</v>
      </c>
      <c r="S56" s="13">
        <v>102</v>
      </c>
      <c r="T56" s="13">
        <v>103</v>
      </c>
      <c r="U56" s="13">
        <v>104</v>
      </c>
      <c r="V56" s="13" t="s">
        <v>12</v>
      </c>
      <c r="W56" s="289" t="s">
        <v>10</v>
      </c>
      <c r="X56" s="290"/>
      <c r="Y56" s="13">
        <v>105</v>
      </c>
      <c r="Z56" s="13">
        <v>106</v>
      </c>
      <c r="AA56" s="13">
        <v>107</v>
      </c>
      <c r="AB56" s="13" t="s">
        <v>17</v>
      </c>
      <c r="AC56" s="13" t="s">
        <v>17</v>
      </c>
      <c r="AD56" s="13" t="s">
        <v>12</v>
      </c>
      <c r="AI56" s="274" t="s">
        <v>10</v>
      </c>
      <c r="AJ56" s="275"/>
      <c r="AK56" s="13">
        <v>100</v>
      </c>
      <c r="AL56" s="13">
        <v>101</v>
      </c>
      <c r="AM56" s="13">
        <v>102</v>
      </c>
      <c r="AN56" s="13">
        <v>103</v>
      </c>
      <c r="AO56" s="13">
        <v>104</v>
      </c>
      <c r="AP56" s="13" t="s">
        <v>12</v>
      </c>
      <c r="AQ56" s="289" t="s">
        <v>10</v>
      </c>
      <c r="AR56" s="290"/>
      <c r="AS56" s="13">
        <v>105</v>
      </c>
      <c r="AT56" s="13">
        <v>106</v>
      </c>
      <c r="AU56" s="13">
        <v>107</v>
      </c>
      <c r="AV56" s="13" t="s">
        <v>17</v>
      </c>
      <c r="AW56" s="13" t="s">
        <v>17</v>
      </c>
      <c r="AX56" s="13" t="s">
        <v>12</v>
      </c>
      <c r="BC56" s="274" t="s">
        <v>10</v>
      </c>
      <c r="BD56" s="275"/>
      <c r="BE56" s="13">
        <v>100</v>
      </c>
      <c r="BF56" s="13">
        <v>101</v>
      </c>
      <c r="BG56" s="13">
        <v>102</v>
      </c>
      <c r="BH56" s="13">
        <v>103</v>
      </c>
      <c r="BI56" s="13">
        <v>104</v>
      </c>
      <c r="BJ56" s="13" t="s">
        <v>12</v>
      </c>
      <c r="BK56" s="289" t="s">
        <v>10</v>
      </c>
      <c r="BL56" s="290"/>
      <c r="BM56" s="13">
        <v>105</v>
      </c>
      <c r="BN56" s="13">
        <v>106</v>
      </c>
      <c r="BO56" s="13">
        <v>107</v>
      </c>
      <c r="BP56" s="13" t="s">
        <v>17</v>
      </c>
      <c r="BQ56" s="13" t="s">
        <v>17</v>
      </c>
      <c r="BR56" s="13" t="s">
        <v>12</v>
      </c>
    </row>
    <row r="57" spans="15:76" x14ac:dyDescent="0.15">
      <c r="O57" s="274" t="s">
        <v>13</v>
      </c>
      <c r="P57" s="278"/>
      <c r="Q57" s="186"/>
      <c r="R57" s="185"/>
      <c r="S57" s="185"/>
      <c r="T57" s="185"/>
      <c r="U57" s="185"/>
      <c r="V57" s="185">
        <v>0</v>
      </c>
      <c r="W57" s="284" t="s">
        <v>13</v>
      </c>
      <c r="X57" s="285"/>
      <c r="Y57" s="185"/>
      <c r="Z57" s="185"/>
      <c r="AA57" s="185"/>
      <c r="AB57" s="185"/>
      <c r="AC57" s="185"/>
      <c r="AD57" s="187">
        <v>0</v>
      </c>
      <c r="AI57" s="274" t="s">
        <v>13</v>
      </c>
      <c r="AJ57" s="278"/>
      <c r="AK57" s="186"/>
      <c r="AL57" s="185"/>
      <c r="AM57" s="185"/>
      <c r="AN57" s="185"/>
      <c r="AO57" s="185"/>
      <c r="AP57" s="185">
        <v>0</v>
      </c>
      <c r="AQ57" s="286" t="s">
        <v>13</v>
      </c>
      <c r="AR57" s="287"/>
      <c r="AS57" s="185"/>
      <c r="AT57" s="185"/>
      <c r="AU57" s="185"/>
      <c r="AV57" s="185"/>
      <c r="AW57" s="185"/>
      <c r="AX57" s="187">
        <v>0</v>
      </c>
      <c r="BC57" s="274" t="s">
        <v>13</v>
      </c>
      <c r="BD57" s="278"/>
      <c r="BE57" s="186">
        <v>0</v>
      </c>
      <c r="BF57" s="186">
        <v>0</v>
      </c>
      <c r="BG57" s="186">
        <v>0</v>
      </c>
      <c r="BH57" s="186">
        <v>0</v>
      </c>
      <c r="BI57" s="186">
        <v>0</v>
      </c>
      <c r="BJ57" s="185">
        <v>0</v>
      </c>
      <c r="BK57" s="288" t="s">
        <v>13</v>
      </c>
      <c r="BL57" s="288"/>
      <c r="BM57" s="186">
        <v>0</v>
      </c>
      <c r="BN57" s="186">
        <v>0</v>
      </c>
      <c r="BO57" s="186">
        <v>0</v>
      </c>
      <c r="BP57" s="186">
        <v>0</v>
      </c>
      <c r="BQ57" s="186">
        <v>0</v>
      </c>
      <c r="BR57" s="187">
        <v>0</v>
      </c>
    </row>
    <row r="58" spans="15:76" ht="14.25" thickBot="1" x14ac:dyDescent="0.2">
      <c r="O58" s="274" t="s">
        <v>15</v>
      </c>
      <c r="P58" s="278"/>
      <c r="Q58" s="14">
        <v>7</v>
      </c>
      <c r="R58" s="15">
        <v>4</v>
      </c>
      <c r="S58" s="15">
        <v>1</v>
      </c>
      <c r="T58" s="15">
        <v>3</v>
      </c>
      <c r="U58" s="15">
        <v>1</v>
      </c>
      <c r="V58" s="15">
        <v>16</v>
      </c>
      <c r="W58" s="279" t="s">
        <v>15</v>
      </c>
      <c r="X58" s="280"/>
      <c r="Y58" s="15"/>
      <c r="Z58" s="15"/>
      <c r="AA58" s="15"/>
      <c r="AB58" s="15"/>
      <c r="AC58" s="15"/>
      <c r="AD58" s="16">
        <v>0</v>
      </c>
      <c r="AI58" s="274" t="s">
        <v>15</v>
      </c>
      <c r="AJ58" s="278"/>
      <c r="AK58" s="14"/>
      <c r="AL58" s="15"/>
      <c r="AM58" s="15"/>
      <c r="AN58" s="15"/>
      <c r="AO58" s="15"/>
      <c r="AP58" s="15">
        <v>0</v>
      </c>
      <c r="AQ58" s="281" t="s">
        <v>15</v>
      </c>
      <c r="AR58" s="282"/>
      <c r="AS58" s="15"/>
      <c r="AT58" s="15"/>
      <c r="AU58" s="15"/>
      <c r="AV58" s="15"/>
      <c r="AW58" s="15"/>
      <c r="AX58" s="16">
        <v>0</v>
      </c>
      <c r="BC58" s="274" t="s">
        <v>15</v>
      </c>
      <c r="BD58" s="278"/>
      <c r="BE58" s="14">
        <v>7</v>
      </c>
      <c r="BF58" s="14">
        <v>4</v>
      </c>
      <c r="BG58" s="14">
        <v>1</v>
      </c>
      <c r="BH58" s="14">
        <v>3</v>
      </c>
      <c r="BI58" s="14">
        <v>1</v>
      </c>
      <c r="BJ58" s="15">
        <v>16</v>
      </c>
      <c r="BK58" s="283" t="s">
        <v>15</v>
      </c>
      <c r="BL58" s="283"/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6">
        <v>0</v>
      </c>
    </row>
    <row r="59" spans="15:76" x14ac:dyDescent="0.15">
      <c r="O59" s="274" t="s">
        <v>12</v>
      </c>
      <c r="P59" s="275"/>
      <c r="Q59" s="17">
        <v>7</v>
      </c>
      <c r="R59" s="17">
        <v>4</v>
      </c>
      <c r="S59" s="17">
        <v>1</v>
      </c>
      <c r="T59" s="17">
        <v>3</v>
      </c>
      <c r="U59" s="17">
        <v>1</v>
      </c>
      <c r="V59" s="17">
        <v>16</v>
      </c>
      <c r="W59" s="276" t="s">
        <v>12</v>
      </c>
      <c r="X59" s="277"/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I59" s="274" t="s">
        <v>12</v>
      </c>
      <c r="AJ59" s="275"/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276" t="s">
        <v>12</v>
      </c>
      <c r="AR59" s="277"/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BC59" s="274" t="s">
        <v>12</v>
      </c>
      <c r="BD59" s="275"/>
      <c r="BE59" s="17">
        <v>7</v>
      </c>
      <c r="BF59" s="17">
        <v>4</v>
      </c>
      <c r="BG59" s="17">
        <v>1</v>
      </c>
      <c r="BH59" s="17">
        <v>3</v>
      </c>
      <c r="BI59" s="17">
        <v>1</v>
      </c>
      <c r="BJ59" s="17">
        <v>16</v>
      </c>
      <c r="BK59" s="276" t="s">
        <v>12</v>
      </c>
      <c r="BL59" s="277"/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</row>
    <row r="60" spans="15:76" x14ac:dyDescent="0.15">
      <c r="AE60" s="261" t="s">
        <v>28</v>
      </c>
      <c r="AF60" s="261"/>
      <c r="AY60" s="261" t="s">
        <v>28</v>
      </c>
      <c r="AZ60" s="261"/>
      <c r="BS60" s="261" t="s">
        <v>28</v>
      </c>
      <c r="BT60" s="261"/>
    </row>
    <row r="61" spans="15:76" ht="14.25" x14ac:dyDescent="0.15">
      <c r="Q61" s="262" t="s">
        <v>18</v>
      </c>
      <c r="R61" s="263"/>
      <c r="S61" s="264"/>
      <c r="T61" s="44"/>
      <c r="U61" s="44"/>
      <c r="V61" s="265" t="s">
        <v>19</v>
      </c>
      <c r="W61" s="266"/>
      <c r="X61" s="267"/>
      <c r="Y61" s="44"/>
      <c r="Z61" s="44"/>
      <c r="AA61" s="268" t="s">
        <v>20</v>
      </c>
      <c r="AB61" s="269"/>
      <c r="AC61" s="270"/>
      <c r="AE61" s="79" t="s">
        <v>21</v>
      </c>
      <c r="AF61" s="79" t="s">
        <v>22</v>
      </c>
      <c r="AK61" s="271" t="s">
        <v>18</v>
      </c>
      <c r="AL61" s="272"/>
      <c r="AM61" s="273"/>
      <c r="AP61" s="251" t="s">
        <v>19</v>
      </c>
      <c r="AQ61" s="252"/>
      <c r="AR61" s="253"/>
      <c r="AU61" s="254" t="s">
        <v>20</v>
      </c>
      <c r="AV61" s="255"/>
      <c r="AW61" s="256"/>
      <c r="AY61" s="79" t="s">
        <v>21</v>
      </c>
      <c r="AZ61" s="79" t="s">
        <v>22</v>
      </c>
      <c r="BE61" s="271" t="s">
        <v>18</v>
      </c>
      <c r="BF61" s="272"/>
      <c r="BG61" s="273"/>
      <c r="BJ61" s="251" t="s">
        <v>19</v>
      </c>
      <c r="BK61" s="252"/>
      <c r="BL61" s="253"/>
      <c r="BO61" s="254" t="s">
        <v>20</v>
      </c>
      <c r="BP61" s="255"/>
      <c r="BQ61" s="256"/>
      <c r="BS61" s="79" t="s">
        <v>21</v>
      </c>
      <c r="BT61" s="79" t="s">
        <v>22</v>
      </c>
    </row>
    <row r="62" spans="15:76" ht="14.25" x14ac:dyDescent="0.15">
      <c r="Q62" s="195" t="s">
        <v>16</v>
      </c>
      <c r="R62" s="257">
        <v>513</v>
      </c>
      <c r="S62" s="258"/>
      <c r="T62" s="44"/>
      <c r="U62" s="44"/>
      <c r="V62" s="195" t="s">
        <v>16</v>
      </c>
      <c r="W62" s="257">
        <v>2497</v>
      </c>
      <c r="X62" s="258"/>
      <c r="Y62" s="44"/>
      <c r="Z62" s="44"/>
      <c r="AA62" s="195" t="s">
        <v>16</v>
      </c>
      <c r="AB62" s="257">
        <v>1686</v>
      </c>
      <c r="AC62" s="258"/>
      <c r="AD62" s="37" t="s">
        <v>16</v>
      </c>
      <c r="AE62" s="164">
        <v>789</v>
      </c>
      <c r="AF62" s="164">
        <v>897</v>
      </c>
      <c r="AK62" s="196" t="s">
        <v>16</v>
      </c>
      <c r="AL62" s="259">
        <v>0</v>
      </c>
      <c r="AM62" s="260"/>
      <c r="AP62" s="196" t="s">
        <v>16</v>
      </c>
      <c r="AQ62" s="259">
        <v>42</v>
      </c>
      <c r="AR62" s="260"/>
      <c r="AU62" s="196" t="s">
        <v>16</v>
      </c>
      <c r="AV62" s="259">
        <v>0</v>
      </c>
      <c r="AW62" s="260"/>
      <c r="AX62" s="37" t="s">
        <v>16</v>
      </c>
      <c r="AY62" s="38">
        <v>0</v>
      </c>
      <c r="AZ62" s="38">
        <v>0</v>
      </c>
      <c r="BE62" s="196" t="s">
        <v>16</v>
      </c>
      <c r="BF62" s="242">
        <v>513</v>
      </c>
      <c r="BG62" s="243"/>
      <c r="BJ62" s="196" t="s">
        <v>16</v>
      </c>
      <c r="BK62" s="242">
        <v>2539</v>
      </c>
      <c r="BL62" s="243"/>
      <c r="BO62" s="196" t="s">
        <v>16</v>
      </c>
      <c r="BP62" s="242">
        <v>1686</v>
      </c>
      <c r="BQ62" s="243"/>
      <c r="BR62" s="37" t="s">
        <v>16</v>
      </c>
      <c r="BS62" s="164">
        <v>789</v>
      </c>
      <c r="BT62" s="164">
        <v>897</v>
      </c>
    </row>
    <row r="63" spans="15:76" ht="15" thickBot="1" x14ac:dyDescent="0.2">
      <c r="Q63" s="197" t="s">
        <v>14</v>
      </c>
      <c r="R63" s="244">
        <v>503</v>
      </c>
      <c r="S63" s="245"/>
      <c r="T63" s="44"/>
      <c r="U63" s="44"/>
      <c r="V63" s="197" t="s">
        <v>14</v>
      </c>
      <c r="W63" s="244">
        <v>2398</v>
      </c>
      <c r="X63" s="245"/>
      <c r="Y63" s="44"/>
      <c r="Z63" s="44"/>
      <c r="AA63" s="197" t="s">
        <v>14</v>
      </c>
      <c r="AB63" s="244">
        <v>2247</v>
      </c>
      <c r="AC63" s="245"/>
      <c r="AD63" s="37" t="s">
        <v>14</v>
      </c>
      <c r="AE63" s="165">
        <v>843</v>
      </c>
      <c r="AF63" s="165">
        <v>1404</v>
      </c>
      <c r="AK63" s="198" t="s">
        <v>14</v>
      </c>
      <c r="AL63" s="246">
        <v>0</v>
      </c>
      <c r="AM63" s="247"/>
      <c r="AP63" s="198" t="s">
        <v>14</v>
      </c>
      <c r="AQ63" s="246">
        <v>51</v>
      </c>
      <c r="AR63" s="247"/>
      <c r="AU63" s="198" t="s">
        <v>14</v>
      </c>
      <c r="AV63" s="246">
        <v>0</v>
      </c>
      <c r="AW63" s="247"/>
      <c r="AX63" s="37" t="s">
        <v>14</v>
      </c>
      <c r="AY63" s="39">
        <v>0</v>
      </c>
      <c r="AZ63" s="39">
        <v>0</v>
      </c>
      <c r="BE63" s="198" t="s">
        <v>14</v>
      </c>
      <c r="BF63" s="248">
        <v>503</v>
      </c>
      <c r="BG63" s="249"/>
      <c r="BJ63" s="198" t="s">
        <v>14</v>
      </c>
      <c r="BK63" s="248">
        <v>2449</v>
      </c>
      <c r="BL63" s="249"/>
      <c r="BO63" s="198" t="s">
        <v>14</v>
      </c>
      <c r="BP63" s="248">
        <v>2247</v>
      </c>
      <c r="BQ63" s="250"/>
      <c r="BR63" s="37" t="s">
        <v>14</v>
      </c>
      <c r="BS63" s="165">
        <v>843</v>
      </c>
      <c r="BT63" s="165">
        <v>1404</v>
      </c>
    </row>
    <row r="64" spans="15:76" ht="15" thickBot="1" x14ac:dyDescent="0.2">
      <c r="Q64" s="199" t="s">
        <v>12</v>
      </c>
      <c r="R64" s="238">
        <v>1016</v>
      </c>
      <c r="S64" s="239"/>
      <c r="T64" s="44"/>
      <c r="U64" s="44"/>
      <c r="V64" s="199" t="s">
        <v>12</v>
      </c>
      <c r="W64" s="238">
        <v>4895</v>
      </c>
      <c r="X64" s="239"/>
      <c r="Y64" s="44"/>
      <c r="Z64" s="44"/>
      <c r="AA64" s="199" t="s">
        <v>12</v>
      </c>
      <c r="AB64" s="238">
        <v>3933</v>
      </c>
      <c r="AC64" s="239"/>
      <c r="AD64" s="37" t="s">
        <v>12</v>
      </c>
      <c r="AE64" s="166">
        <v>1632</v>
      </c>
      <c r="AF64" s="167">
        <v>2301</v>
      </c>
      <c r="AK64" s="200" t="s">
        <v>12</v>
      </c>
      <c r="AL64" s="240">
        <v>0</v>
      </c>
      <c r="AM64" s="241"/>
      <c r="AP64" s="200" t="s">
        <v>12</v>
      </c>
      <c r="AQ64" s="240">
        <v>93</v>
      </c>
      <c r="AR64" s="241"/>
      <c r="AU64" s="200" t="s">
        <v>12</v>
      </c>
      <c r="AV64" s="240">
        <v>0</v>
      </c>
      <c r="AW64" s="241"/>
      <c r="AX64" s="37" t="s">
        <v>12</v>
      </c>
      <c r="AY64" s="40">
        <v>0</v>
      </c>
      <c r="AZ64" s="41">
        <v>0</v>
      </c>
      <c r="BE64" s="200" t="s">
        <v>12</v>
      </c>
      <c r="BF64" s="234">
        <v>1016</v>
      </c>
      <c r="BG64" s="235"/>
      <c r="BJ64" s="200" t="s">
        <v>12</v>
      </c>
      <c r="BK64" s="234">
        <v>4988</v>
      </c>
      <c r="BL64" s="235"/>
      <c r="BO64" s="200" t="s">
        <v>12</v>
      </c>
      <c r="BP64" s="234">
        <v>3933</v>
      </c>
      <c r="BQ64" s="235"/>
      <c r="BR64" s="37" t="s">
        <v>12</v>
      </c>
      <c r="BS64" s="166">
        <v>1632</v>
      </c>
      <c r="BT64" s="167">
        <v>2301</v>
      </c>
      <c r="BW64" s="32"/>
      <c r="BX64" s="32"/>
    </row>
    <row r="65" spans="17:76" ht="14.25" x14ac:dyDescent="0.15">
      <c r="Q65" s="50" t="s">
        <v>23</v>
      </c>
      <c r="R65" s="236">
        <v>0.10321007720438846</v>
      </c>
      <c r="S65" s="237"/>
      <c r="T65" s="44"/>
      <c r="U65" s="44"/>
      <c r="V65" s="50" t="s">
        <v>23</v>
      </c>
      <c r="W65" s="236">
        <v>0.49725721251523769</v>
      </c>
      <c r="X65" s="237"/>
      <c r="Y65" s="201"/>
      <c r="Z65" s="201"/>
      <c r="AA65" s="50" t="s">
        <v>23</v>
      </c>
      <c r="AB65" s="236">
        <v>0.39953271028037385</v>
      </c>
      <c r="AC65" s="237"/>
      <c r="AE65" s="42">
        <v>0.16578626574563185</v>
      </c>
      <c r="AF65" s="42">
        <v>0.23374644453474197</v>
      </c>
      <c r="AK65" s="162" t="s">
        <v>23</v>
      </c>
      <c r="AL65" s="231">
        <v>0</v>
      </c>
      <c r="AM65" s="232"/>
      <c r="AP65" s="162" t="s">
        <v>23</v>
      </c>
      <c r="AQ65" s="231">
        <v>1</v>
      </c>
      <c r="AR65" s="232"/>
      <c r="AS65" s="202"/>
      <c r="AT65" s="202"/>
      <c r="AU65" s="162" t="s">
        <v>23</v>
      </c>
      <c r="AV65" s="231">
        <v>0</v>
      </c>
      <c r="AW65" s="232"/>
      <c r="AY65" s="42">
        <v>0</v>
      </c>
      <c r="AZ65" s="42">
        <v>0</v>
      </c>
      <c r="BE65" s="162" t="s">
        <v>23</v>
      </c>
      <c r="BF65" s="231">
        <v>0.10224413806983999</v>
      </c>
      <c r="BG65" s="232"/>
      <c r="BJ65" s="162" t="s">
        <v>23</v>
      </c>
      <c r="BK65" s="231">
        <v>0.5019623628861829</v>
      </c>
      <c r="BL65" s="232"/>
      <c r="BM65" s="202"/>
      <c r="BN65" s="202"/>
      <c r="BO65" s="162" t="s">
        <v>23</v>
      </c>
      <c r="BP65" s="231">
        <v>0.39579349904397704</v>
      </c>
      <c r="BQ65" s="232"/>
      <c r="BS65" s="42">
        <v>0.16423467847438866</v>
      </c>
      <c r="BT65" s="42">
        <v>0.2315588205695884</v>
      </c>
      <c r="BW65" s="32"/>
      <c r="BX65" s="32"/>
    </row>
    <row r="67" spans="17:76" x14ac:dyDescent="0.15">
      <c r="Q67" s="34" t="s">
        <v>24</v>
      </c>
      <c r="AK67" s="34"/>
      <c r="BE67" s="34" t="s">
        <v>25</v>
      </c>
    </row>
    <row r="74" spans="17:76" x14ac:dyDescent="0.15">
      <c r="W74" s="35"/>
      <c r="X74" s="35"/>
      <c r="Y74" s="36" t="s">
        <v>26</v>
      </c>
      <c r="Z74" s="233">
        <v>1550</v>
      </c>
      <c r="AA74" s="233"/>
    </row>
    <row r="75" spans="17:76" x14ac:dyDescent="0.15">
      <c r="W75" s="35"/>
      <c r="X75" s="35"/>
      <c r="Y75" s="36" t="s">
        <v>27</v>
      </c>
      <c r="Z75" s="233">
        <v>1489</v>
      </c>
      <c r="AA75" s="233"/>
    </row>
  </sheetData>
  <mergeCells count="408">
    <mergeCell ref="AI5:AJ5"/>
    <mergeCell ref="BA5:BB5"/>
    <mergeCell ref="BC5:BD5"/>
    <mergeCell ref="A1:B3"/>
    <mergeCell ref="C2:I3"/>
    <mergeCell ref="Q3:AA3"/>
    <mergeCell ref="AK3:AU3"/>
    <mergeCell ref="BE3:BO3"/>
    <mergeCell ref="G4:K4"/>
    <mergeCell ref="Z4:AD4"/>
    <mergeCell ref="AT4:AX4"/>
    <mergeCell ref="BN4:BR4"/>
    <mergeCell ref="B6:B7"/>
    <mergeCell ref="C6:E6"/>
    <mergeCell ref="F6:H6"/>
    <mergeCell ref="I6:K6"/>
    <mergeCell ref="M6:N6"/>
    <mergeCell ref="O6:P6"/>
    <mergeCell ref="M5:N5"/>
    <mergeCell ref="O5:P5"/>
    <mergeCell ref="AG5:AH5"/>
    <mergeCell ref="BK6:BL6"/>
    <mergeCell ref="M7:N7"/>
    <mergeCell ref="O7:P7"/>
    <mergeCell ref="W7:X7"/>
    <mergeCell ref="AG7:AH7"/>
    <mergeCell ref="AI7:AJ7"/>
    <mergeCell ref="AQ7:AR7"/>
    <mergeCell ref="BA7:BB7"/>
    <mergeCell ref="BC7:BD7"/>
    <mergeCell ref="BK7:BL7"/>
    <mergeCell ref="W6:X6"/>
    <mergeCell ref="AG6:AH6"/>
    <mergeCell ref="AI6:AJ6"/>
    <mergeCell ref="AQ6:AR6"/>
    <mergeCell ref="BA6:BB6"/>
    <mergeCell ref="BC6:BD6"/>
    <mergeCell ref="BA8:BB8"/>
    <mergeCell ref="BC8:BD8"/>
    <mergeCell ref="BK8:BL8"/>
    <mergeCell ref="M9:N9"/>
    <mergeCell ref="O9:P9"/>
    <mergeCell ref="W9:X9"/>
    <mergeCell ref="AG9:AH9"/>
    <mergeCell ref="AI9:AJ9"/>
    <mergeCell ref="AQ9:AR9"/>
    <mergeCell ref="BA9:BB9"/>
    <mergeCell ref="M8:N8"/>
    <mergeCell ref="O8:P8"/>
    <mergeCell ref="W8:X8"/>
    <mergeCell ref="AG8:AH8"/>
    <mergeCell ref="AI8:AJ8"/>
    <mergeCell ref="AQ8:AR8"/>
    <mergeCell ref="O12:P12"/>
    <mergeCell ref="W12:X12"/>
    <mergeCell ref="AI12:AJ12"/>
    <mergeCell ref="AQ12:AR12"/>
    <mergeCell ref="BC12:BD12"/>
    <mergeCell ref="BK12:BL12"/>
    <mergeCell ref="BC9:BD9"/>
    <mergeCell ref="BK9:BL9"/>
    <mergeCell ref="O11:P11"/>
    <mergeCell ref="W11:X11"/>
    <mergeCell ref="AI11:AJ11"/>
    <mergeCell ref="AQ11:AR11"/>
    <mergeCell ref="BC11:BD11"/>
    <mergeCell ref="BK11:BL11"/>
    <mergeCell ref="AQ14:AR14"/>
    <mergeCell ref="BC14:BD14"/>
    <mergeCell ref="BK14:BL14"/>
    <mergeCell ref="O13:P13"/>
    <mergeCell ref="W13:X13"/>
    <mergeCell ref="AI13:AJ13"/>
    <mergeCell ref="AQ13:AR13"/>
    <mergeCell ref="BC13:BD13"/>
    <mergeCell ref="BK13:BL13"/>
    <mergeCell ref="C16:E16"/>
    <mergeCell ref="F16:H16"/>
    <mergeCell ref="I16:K16"/>
    <mergeCell ref="O16:P16"/>
    <mergeCell ref="W16:X16"/>
    <mergeCell ref="AI16:AJ16"/>
    <mergeCell ref="O14:P14"/>
    <mergeCell ref="W14:X14"/>
    <mergeCell ref="AI14:AJ14"/>
    <mergeCell ref="AQ16:AR16"/>
    <mergeCell ref="BC16:BD16"/>
    <mergeCell ref="BK16:BL16"/>
    <mergeCell ref="O17:P17"/>
    <mergeCell ref="W17:X17"/>
    <mergeCell ref="AI17:AJ17"/>
    <mergeCell ref="AQ17:AR17"/>
    <mergeCell ref="BC17:BD17"/>
    <mergeCell ref="BK17:BL17"/>
    <mergeCell ref="O19:P19"/>
    <mergeCell ref="W19:X19"/>
    <mergeCell ref="AI19:AJ19"/>
    <mergeCell ref="AQ19:AR19"/>
    <mergeCell ref="BC19:BD19"/>
    <mergeCell ref="BK19:BL19"/>
    <mergeCell ref="O18:P18"/>
    <mergeCell ref="W18:X18"/>
    <mergeCell ref="AI18:AJ18"/>
    <mergeCell ref="AQ18:AR18"/>
    <mergeCell ref="BC18:BD18"/>
    <mergeCell ref="BK18:BL18"/>
    <mergeCell ref="H21:H22"/>
    <mergeCell ref="I21:I22"/>
    <mergeCell ref="J21:J22"/>
    <mergeCell ref="K21:K22"/>
    <mergeCell ref="O21:P21"/>
    <mergeCell ref="W21:X21"/>
    <mergeCell ref="B21:B22"/>
    <mergeCell ref="C21:C22"/>
    <mergeCell ref="D21:D22"/>
    <mergeCell ref="E21:E22"/>
    <mergeCell ref="F21:F22"/>
    <mergeCell ref="G21:G22"/>
    <mergeCell ref="AI21:AJ21"/>
    <mergeCell ref="AQ21:AR21"/>
    <mergeCell ref="BC21:BD21"/>
    <mergeCell ref="BK21:BL21"/>
    <mergeCell ref="O22:P22"/>
    <mergeCell ref="W22:X22"/>
    <mergeCell ref="AI22:AJ22"/>
    <mergeCell ref="AQ22:AR22"/>
    <mergeCell ref="BC22:BD22"/>
    <mergeCell ref="BK22:BL22"/>
    <mergeCell ref="O24:P24"/>
    <mergeCell ref="W24:X24"/>
    <mergeCell ref="AI24:AJ24"/>
    <mergeCell ref="AQ24:AR24"/>
    <mergeCell ref="BC24:BD24"/>
    <mergeCell ref="BK24:BL24"/>
    <mergeCell ref="O23:P23"/>
    <mergeCell ref="W23:X23"/>
    <mergeCell ref="AI23:AJ23"/>
    <mergeCell ref="AQ23:AR23"/>
    <mergeCell ref="BC23:BD23"/>
    <mergeCell ref="BK23:BL23"/>
    <mergeCell ref="O27:P27"/>
    <mergeCell ref="W27:X27"/>
    <mergeCell ref="AI27:AJ27"/>
    <mergeCell ref="AQ27:AR27"/>
    <mergeCell ref="BC27:BD27"/>
    <mergeCell ref="BK27:BL27"/>
    <mergeCell ref="O26:P26"/>
    <mergeCell ref="W26:X26"/>
    <mergeCell ref="AI26:AJ26"/>
    <mergeCell ref="AQ26:AR26"/>
    <mergeCell ref="BC26:BD26"/>
    <mergeCell ref="BK26:BL26"/>
    <mergeCell ref="O29:P29"/>
    <mergeCell ref="W29:X29"/>
    <mergeCell ref="AI29:AJ29"/>
    <mergeCell ref="AQ29:AR29"/>
    <mergeCell ref="BC29:BD29"/>
    <mergeCell ref="BK29:BL29"/>
    <mergeCell ref="O28:P28"/>
    <mergeCell ref="W28:X28"/>
    <mergeCell ref="AI28:AJ28"/>
    <mergeCell ref="AQ28:AR28"/>
    <mergeCell ref="BC28:BD28"/>
    <mergeCell ref="BK28:BL28"/>
    <mergeCell ref="BK31:BL31"/>
    <mergeCell ref="C32:C33"/>
    <mergeCell ref="D32:D33"/>
    <mergeCell ref="E32:E33"/>
    <mergeCell ref="F32:F33"/>
    <mergeCell ref="G32:G33"/>
    <mergeCell ref="H32:H33"/>
    <mergeCell ref="B30:B31"/>
    <mergeCell ref="C30:E30"/>
    <mergeCell ref="F30:H30"/>
    <mergeCell ref="I30:K30"/>
    <mergeCell ref="O31:P31"/>
    <mergeCell ref="W31:X31"/>
    <mergeCell ref="I32:I33"/>
    <mergeCell ref="J32:J33"/>
    <mergeCell ref="K32:K33"/>
    <mergeCell ref="O32:P32"/>
    <mergeCell ref="W32:X32"/>
    <mergeCell ref="AI32:AJ32"/>
    <mergeCell ref="AI31:AJ31"/>
    <mergeCell ref="AQ31:AR31"/>
    <mergeCell ref="BC31:BD31"/>
    <mergeCell ref="AQ32:AR32"/>
    <mergeCell ref="BC32:BD32"/>
    <mergeCell ref="BK32:BL32"/>
    <mergeCell ref="O33:P33"/>
    <mergeCell ref="W33:X33"/>
    <mergeCell ref="AI33:AJ33"/>
    <mergeCell ref="AQ33:AR33"/>
    <mergeCell ref="BC33:BD33"/>
    <mergeCell ref="BK33:BL33"/>
    <mergeCell ref="B36:B37"/>
    <mergeCell ref="C36:C37"/>
    <mergeCell ref="D36:D37"/>
    <mergeCell ref="E36:E37"/>
    <mergeCell ref="F36:F37"/>
    <mergeCell ref="G36:G37"/>
    <mergeCell ref="H36:H37"/>
    <mergeCell ref="I34:I35"/>
    <mergeCell ref="J34:J35"/>
    <mergeCell ref="C34:C35"/>
    <mergeCell ref="D34:D35"/>
    <mergeCell ref="E34:E35"/>
    <mergeCell ref="F34:F35"/>
    <mergeCell ref="G34:G35"/>
    <mergeCell ref="H34:H35"/>
    <mergeCell ref="I36:I37"/>
    <mergeCell ref="J36:J37"/>
    <mergeCell ref="K36:K37"/>
    <mergeCell ref="O36:P36"/>
    <mergeCell ref="W36:X36"/>
    <mergeCell ref="AI36:AJ36"/>
    <mergeCell ref="AQ34:AR34"/>
    <mergeCell ref="BC34:BD34"/>
    <mergeCell ref="BK34:BL34"/>
    <mergeCell ref="K34:K35"/>
    <mergeCell ref="O34:P34"/>
    <mergeCell ref="W34:X34"/>
    <mergeCell ref="AI34:AJ34"/>
    <mergeCell ref="AQ36:AR36"/>
    <mergeCell ref="BC36:BD36"/>
    <mergeCell ref="BK36:BL36"/>
    <mergeCell ref="O37:P37"/>
    <mergeCell ref="W37:X37"/>
    <mergeCell ref="AI37:AJ37"/>
    <mergeCell ref="AQ37:AR37"/>
    <mergeCell ref="BC37:BD37"/>
    <mergeCell ref="BK37:BL37"/>
    <mergeCell ref="I38:I39"/>
    <mergeCell ref="J38:J39"/>
    <mergeCell ref="K38:K39"/>
    <mergeCell ref="O38:P38"/>
    <mergeCell ref="W38:X38"/>
    <mergeCell ref="AI38:AJ38"/>
    <mergeCell ref="C38:C39"/>
    <mergeCell ref="D38:D39"/>
    <mergeCell ref="E38:E39"/>
    <mergeCell ref="F38:F39"/>
    <mergeCell ref="G38:G39"/>
    <mergeCell ref="H38:H39"/>
    <mergeCell ref="AQ38:AR38"/>
    <mergeCell ref="BC38:BD38"/>
    <mergeCell ref="BK38:BL38"/>
    <mergeCell ref="O39:P39"/>
    <mergeCell ref="W39:X39"/>
    <mergeCell ref="AI39:AJ39"/>
    <mergeCell ref="AQ39:AR39"/>
    <mergeCell ref="BC39:BD39"/>
    <mergeCell ref="BK39:BL39"/>
    <mergeCell ref="I40:I41"/>
    <mergeCell ref="J40:J41"/>
    <mergeCell ref="K40:K41"/>
    <mergeCell ref="O41:P41"/>
    <mergeCell ref="W41:X41"/>
    <mergeCell ref="AI41:AJ41"/>
    <mergeCell ref="C40:C41"/>
    <mergeCell ref="D40:D41"/>
    <mergeCell ref="E40:E41"/>
    <mergeCell ref="F40:F41"/>
    <mergeCell ref="G40:G41"/>
    <mergeCell ref="H40:H41"/>
    <mergeCell ref="AQ41:AR41"/>
    <mergeCell ref="BC41:BD41"/>
    <mergeCell ref="BK41:BL41"/>
    <mergeCell ref="O42:P42"/>
    <mergeCell ref="W42:X42"/>
    <mergeCell ref="AI42:AJ42"/>
    <mergeCell ref="AQ42:AR42"/>
    <mergeCell ref="BC42:BD42"/>
    <mergeCell ref="BK42:BL42"/>
    <mergeCell ref="O44:P44"/>
    <mergeCell ref="W44:X44"/>
    <mergeCell ref="AI44:AJ44"/>
    <mergeCell ref="AQ44:AR44"/>
    <mergeCell ref="BC44:BD44"/>
    <mergeCell ref="BK44:BL44"/>
    <mergeCell ref="O43:P43"/>
    <mergeCell ref="W43:X43"/>
    <mergeCell ref="AI43:AJ43"/>
    <mergeCell ref="AQ43:AR43"/>
    <mergeCell ref="BC43:BD43"/>
    <mergeCell ref="BK43:BL43"/>
    <mergeCell ref="O47:P47"/>
    <mergeCell ref="W47:X47"/>
    <mergeCell ref="AI47:AJ47"/>
    <mergeCell ref="AQ47:AR47"/>
    <mergeCell ref="BC47:BD47"/>
    <mergeCell ref="BK47:BL47"/>
    <mergeCell ref="O46:P46"/>
    <mergeCell ref="W46:X46"/>
    <mergeCell ref="AI46:AJ46"/>
    <mergeCell ref="AQ46:AR46"/>
    <mergeCell ref="BC46:BD46"/>
    <mergeCell ref="BK46:BL46"/>
    <mergeCell ref="O49:P49"/>
    <mergeCell ref="W49:X49"/>
    <mergeCell ref="AI49:AJ49"/>
    <mergeCell ref="AQ49:AR49"/>
    <mergeCell ref="BC49:BD49"/>
    <mergeCell ref="BK49:BL49"/>
    <mergeCell ref="O48:P48"/>
    <mergeCell ref="W48:X48"/>
    <mergeCell ref="AI48:AJ48"/>
    <mergeCell ref="AQ48:AR48"/>
    <mergeCell ref="BC48:BD48"/>
    <mergeCell ref="BK48:BL48"/>
    <mergeCell ref="O52:P52"/>
    <mergeCell ref="W52:X52"/>
    <mergeCell ref="AI52:AJ52"/>
    <mergeCell ref="AQ52:AR52"/>
    <mergeCell ref="BC52:BD52"/>
    <mergeCell ref="BK52:BL52"/>
    <mergeCell ref="O51:P51"/>
    <mergeCell ref="W51:X51"/>
    <mergeCell ref="AI51:AJ51"/>
    <mergeCell ref="AQ51:AR51"/>
    <mergeCell ref="BC51:BD51"/>
    <mergeCell ref="BK51:BL51"/>
    <mergeCell ref="O54:P54"/>
    <mergeCell ref="W54:X54"/>
    <mergeCell ref="AI54:AJ54"/>
    <mergeCell ref="AQ54:AR54"/>
    <mergeCell ref="BC54:BD54"/>
    <mergeCell ref="BK54:BL54"/>
    <mergeCell ref="O53:P53"/>
    <mergeCell ref="W53:X53"/>
    <mergeCell ref="AI53:AJ53"/>
    <mergeCell ref="AQ53:AR53"/>
    <mergeCell ref="BC53:BD53"/>
    <mergeCell ref="BK53:BL53"/>
    <mergeCell ref="O57:P57"/>
    <mergeCell ref="W57:X57"/>
    <mergeCell ref="AI57:AJ57"/>
    <mergeCell ref="AQ57:AR57"/>
    <mergeCell ref="BC57:BD57"/>
    <mergeCell ref="BK57:BL57"/>
    <mergeCell ref="O56:P56"/>
    <mergeCell ref="W56:X56"/>
    <mergeCell ref="AI56:AJ56"/>
    <mergeCell ref="AQ56:AR56"/>
    <mergeCell ref="BC56:BD56"/>
    <mergeCell ref="BK56:BL56"/>
    <mergeCell ref="O59:P59"/>
    <mergeCell ref="W59:X59"/>
    <mergeCell ref="AI59:AJ59"/>
    <mergeCell ref="AQ59:AR59"/>
    <mergeCell ref="BC59:BD59"/>
    <mergeCell ref="BK59:BL59"/>
    <mergeCell ref="O58:P58"/>
    <mergeCell ref="W58:X58"/>
    <mergeCell ref="AI58:AJ58"/>
    <mergeCell ref="AQ58:AR58"/>
    <mergeCell ref="BC58:BD58"/>
    <mergeCell ref="BK58:BL58"/>
    <mergeCell ref="AE60:AF60"/>
    <mergeCell ref="AY60:AZ60"/>
    <mergeCell ref="BS60:BT60"/>
    <mergeCell ref="Q61:S61"/>
    <mergeCell ref="V61:X61"/>
    <mergeCell ref="AA61:AC61"/>
    <mergeCell ref="AK61:AM61"/>
    <mergeCell ref="AP61:AR61"/>
    <mergeCell ref="AU61:AW61"/>
    <mergeCell ref="BE61:BG61"/>
    <mergeCell ref="BJ61:BL61"/>
    <mergeCell ref="BO61:BQ61"/>
    <mergeCell ref="R62:S62"/>
    <mergeCell ref="W62:X62"/>
    <mergeCell ref="AB62:AC62"/>
    <mergeCell ref="AL62:AM62"/>
    <mergeCell ref="AQ62:AR62"/>
    <mergeCell ref="AV62:AW62"/>
    <mergeCell ref="BF62:BG62"/>
    <mergeCell ref="BK62:BL62"/>
    <mergeCell ref="BP62:BQ62"/>
    <mergeCell ref="R63:S63"/>
    <mergeCell ref="W63:X63"/>
    <mergeCell ref="AB63:AC63"/>
    <mergeCell ref="AL63:AM63"/>
    <mergeCell ref="AQ63:AR63"/>
    <mergeCell ref="AV63:AW63"/>
    <mergeCell ref="BF63:BG63"/>
    <mergeCell ref="BK63:BL63"/>
    <mergeCell ref="BP63:BQ63"/>
    <mergeCell ref="BK65:BL65"/>
    <mergeCell ref="BP65:BQ65"/>
    <mergeCell ref="Z74:AA74"/>
    <mergeCell ref="Z75:AA75"/>
    <mergeCell ref="BF64:BG64"/>
    <mergeCell ref="BK64:BL64"/>
    <mergeCell ref="BP64:BQ64"/>
    <mergeCell ref="R65:S65"/>
    <mergeCell ref="W65:X65"/>
    <mergeCell ref="AB65:AC65"/>
    <mergeCell ref="AL65:AM65"/>
    <mergeCell ref="AQ65:AR65"/>
    <mergeCell ref="AV65:AW65"/>
    <mergeCell ref="BF65:BG65"/>
    <mergeCell ref="R64:S64"/>
    <mergeCell ref="W64:X64"/>
    <mergeCell ref="AB64:AC64"/>
    <mergeCell ref="AL64:AM64"/>
    <mergeCell ref="AQ64:AR64"/>
    <mergeCell ref="AV64:AW6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R8.3</vt:lpstr>
      <vt:lpstr>R8.2</vt:lpstr>
      <vt:lpstr>R8.1</vt:lpstr>
      <vt:lpstr>R7.12</vt:lpstr>
      <vt:lpstr>R7.11</vt:lpstr>
      <vt:lpstr>R7.10</vt:lpstr>
      <vt:lpstr>R7.9</vt:lpstr>
      <vt:lpstr>R7.8</vt:lpstr>
      <vt:lpstr>R7.7</vt:lpstr>
      <vt:lpstr>R7.6</vt:lpstr>
      <vt:lpstr>R7.５</vt:lpstr>
      <vt:lpstr>R7.4</vt:lpstr>
      <vt:lpstr>R7.3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U2039</dc:creator>
  <cp:lastModifiedBy>種 晃平</cp:lastModifiedBy>
  <cp:lastPrinted>2024-06-03T05:50:09Z</cp:lastPrinted>
  <dcterms:created xsi:type="dcterms:W3CDTF">2014-05-12T00:18:53Z</dcterms:created>
  <dcterms:modified xsi:type="dcterms:W3CDTF">2026-06-16T05:40:27Z</dcterms:modified>
</cp:coreProperties>
</file>